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BISMILLAH PENGEMBANGAN NOERA BETULL YANG INI\ALHAMDULILLAH HASIL OLAH DATA\SUBMIT BISMILLAH\"/>
    </mc:Choice>
  </mc:AlternateContent>
  <xr:revisionPtr revIDLastSave="0" documentId="8_{4E51C3B0-71B3-4C20-AEB9-4219DEC1E0BB}" xr6:coauthVersionLast="45" xr6:coauthVersionMax="45" xr10:uidLastSave="{00000000-0000-0000-0000-000000000000}"/>
  <bookViews>
    <workbookView xWindow="-120" yWindow="-120" windowWidth="20730" windowHeight="11160" xr2:uid="{6F6033D8-3BEC-4E38-A483-D76DF8CDD4AE}"/>
  </bookViews>
  <sheets>
    <sheet name="Angket Respon Peserta Didik" sheetId="1" r:id="rId1"/>
    <sheet name="Rekapitulasi Aktivitas PD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3" i="2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V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C65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V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C48" i="1"/>
  <c r="AL64" i="1" l="1"/>
  <c r="AN64" i="1" s="1"/>
  <c r="S64" i="1"/>
  <c r="U64" i="1" s="1"/>
  <c r="AL63" i="1"/>
  <c r="AN63" i="1" s="1"/>
  <c r="U63" i="1"/>
  <c r="T63" i="1"/>
  <c r="S63" i="1"/>
  <c r="AL62" i="1"/>
  <c r="AM62" i="1" s="1"/>
  <c r="T62" i="1"/>
  <c r="S62" i="1"/>
  <c r="U62" i="1" s="1"/>
  <c r="AL61" i="1"/>
  <c r="AN61" i="1" s="1"/>
  <c r="U61" i="1"/>
  <c r="T61" i="1"/>
  <c r="S61" i="1"/>
  <c r="AL60" i="1"/>
  <c r="AM60" i="1" s="1"/>
  <c r="T60" i="1"/>
  <c r="S60" i="1"/>
  <c r="U60" i="1" s="1"/>
  <c r="AL59" i="1"/>
  <c r="AN59" i="1" s="1"/>
  <c r="U59" i="1"/>
  <c r="T59" i="1"/>
  <c r="S59" i="1"/>
  <c r="AL58" i="1"/>
  <c r="AM58" i="1" s="1"/>
  <c r="S58" i="1"/>
  <c r="U58" i="1" s="1"/>
  <c r="AL57" i="1"/>
  <c r="AN57" i="1" s="1"/>
  <c r="S57" i="1"/>
  <c r="U57" i="1" s="1"/>
  <c r="AL56" i="1"/>
  <c r="AM56" i="1" s="1"/>
  <c r="T56" i="1"/>
  <c r="S56" i="1"/>
  <c r="U56" i="1" s="1"/>
  <c r="AL55" i="1"/>
  <c r="AN55" i="1" s="1"/>
  <c r="U55" i="1"/>
  <c r="T55" i="1"/>
  <c r="S55" i="1"/>
  <c r="AL54" i="1"/>
  <c r="AM54" i="1" s="1"/>
  <c r="S54" i="1"/>
  <c r="U54" i="1" s="1"/>
  <c r="AL53" i="1"/>
  <c r="AN53" i="1" s="1"/>
  <c r="U53" i="1"/>
  <c r="T53" i="1"/>
  <c r="S53" i="1"/>
  <c r="T58" i="1" l="1"/>
  <c r="T54" i="1"/>
  <c r="U65" i="1"/>
  <c r="T57" i="1"/>
  <c r="AN56" i="1"/>
  <c r="AN58" i="1"/>
  <c r="AN60" i="1"/>
  <c r="AN62" i="1"/>
  <c r="AN54" i="1"/>
  <c r="AM64" i="1"/>
  <c r="T64" i="1"/>
  <c r="AM53" i="1"/>
  <c r="AM55" i="1"/>
  <c r="AM57" i="1"/>
  <c r="AM59" i="1"/>
  <c r="AM61" i="1"/>
  <c r="AM63" i="1"/>
  <c r="AL47" i="1"/>
  <c r="AN47" i="1" s="1"/>
  <c r="AN46" i="1"/>
  <c r="AL46" i="1"/>
  <c r="AM46" i="1" s="1"/>
  <c r="AL45" i="1"/>
  <c r="AM45" i="1" s="1"/>
  <c r="AL44" i="1"/>
  <c r="AN44" i="1" s="1"/>
  <c r="AL43" i="1"/>
  <c r="AN43" i="1" s="1"/>
  <c r="AN42" i="1"/>
  <c r="AL42" i="1"/>
  <c r="AM42" i="1" s="1"/>
  <c r="AN41" i="1"/>
  <c r="AM41" i="1"/>
  <c r="AL41" i="1"/>
  <c r="AL40" i="1"/>
  <c r="AN40" i="1" s="1"/>
  <c r="AL39" i="1"/>
  <c r="AN39" i="1" s="1"/>
  <c r="AN38" i="1"/>
  <c r="AL38" i="1"/>
  <c r="AM38" i="1" s="1"/>
  <c r="AL37" i="1"/>
  <c r="AN37" i="1" s="1"/>
  <c r="AL36" i="1"/>
  <c r="AN36" i="1" s="1"/>
  <c r="AN45" i="1" l="1"/>
  <c r="AM37" i="1"/>
  <c r="AN65" i="1"/>
  <c r="AN48" i="1"/>
  <c r="AM36" i="1"/>
  <c r="AM40" i="1"/>
  <c r="AM44" i="1"/>
  <c r="AM39" i="1"/>
  <c r="AM43" i="1"/>
  <c r="AM47" i="1"/>
  <c r="U37" i="1" l="1"/>
  <c r="U39" i="1"/>
  <c r="U40" i="1"/>
  <c r="U41" i="1"/>
  <c r="U42" i="1"/>
  <c r="U43" i="1"/>
  <c r="U45" i="1"/>
  <c r="U46" i="1"/>
  <c r="U36" i="1"/>
  <c r="T37" i="1"/>
  <c r="T39" i="1"/>
  <c r="T40" i="1"/>
  <c r="T42" i="1"/>
  <c r="T43" i="1"/>
  <c r="T45" i="1"/>
  <c r="T46" i="1"/>
  <c r="T36" i="1"/>
  <c r="S37" i="1"/>
  <c r="S38" i="1"/>
  <c r="U38" i="1" s="1"/>
  <c r="S39" i="1"/>
  <c r="S40" i="1"/>
  <c r="S41" i="1"/>
  <c r="T41" i="1" s="1"/>
  <c r="S42" i="1"/>
  <c r="S43" i="1"/>
  <c r="S44" i="1"/>
  <c r="T44" i="1" s="1"/>
  <c r="S45" i="1"/>
  <c r="S46" i="1"/>
  <c r="S47" i="1"/>
  <c r="U47" i="1" s="1"/>
  <c r="S36" i="1"/>
  <c r="T47" i="1" l="1"/>
  <c r="U44" i="1"/>
  <c r="U48" i="1" s="1"/>
  <c r="T38" i="1"/>
  <c r="P26" i="1"/>
  <c r="Q26" i="1" s="1"/>
  <c r="P21" i="1"/>
  <c r="Q21" i="1" s="1"/>
  <c r="P16" i="1"/>
  <c r="Q16" i="1" s="1"/>
  <c r="P9" i="1"/>
  <c r="Q9" i="1" s="1"/>
  <c r="D27" i="1" l="1"/>
  <c r="E27" i="1"/>
  <c r="F27" i="1"/>
  <c r="G27" i="1"/>
  <c r="H27" i="1"/>
  <c r="I27" i="1"/>
  <c r="J27" i="1"/>
  <c r="K27" i="1"/>
  <c r="L27" i="1"/>
  <c r="M27" i="1"/>
  <c r="N27" i="1"/>
  <c r="C27" i="1"/>
  <c r="P18" i="1" l="1"/>
  <c r="Q18" i="1" s="1"/>
  <c r="O6" i="1"/>
  <c r="O7" i="1"/>
  <c r="P7" i="1" s="1"/>
  <c r="Q7" i="1" s="1"/>
  <c r="O8" i="1"/>
  <c r="P8" i="1" s="1"/>
  <c r="Q8" i="1" s="1"/>
  <c r="O10" i="1"/>
  <c r="P10" i="1" s="1"/>
  <c r="Q10" i="1" s="1"/>
  <c r="O11" i="1"/>
  <c r="P11" i="1" s="1"/>
  <c r="Q11" i="1" s="1"/>
  <c r="O12" i="1"/>
  <c r="P12" i="1" s="1"/>
  <c r="Q12" i="1" s="1"/>
  <c r="O13" i="1"/>
  <c r="P13" i="1" s="1"/>
  <c r="Q13" i="1" s="1"/>
  <c r="O14" i="1"/>
  <c r="P14" i="1" s="1"/>
  <c r="Q14" i="1" s="1"/>
  <c r="O15" i="1"/>
  <c r="P15" i="1" s="1"/>
  <c r="Q15" i="1" s="1"/>
  <c r="O17" i="1"/>
  <c r="P17" i="1" s="1"/>
  <c r="Q17" i="1" s="1"/>
  <c r="O18" i="1"/>
  <c r="O19" i="1"/>
  <c r="P19" i="1" s="1"/>
  <c r="Q19" i="1" s="1"/>
  <c r="O20" i="1"/>
  <c r="P20" i="1" s="1"/>
  <c r="Q20" i="1" s="1"/>
  <c r="O22" i="1"/>
  <c r="P22" i="1" s="1"/>
  <c r="Q22" i="1" s="1"/>
  <c r="O23" i="1"/>
  <c r="P23" i="1" s="1"/>
  <c r="Q23" i="1" s="1"/>
  <c r="O24" i="1"/>
  <c r="P24" i="1" s="1"/>
  <c r="Q24" i="1" s="1"/>
  <c r="O25" i="1"/>
  <c r="P25" i="1" s="1"/>
  <c r="Q25" i="1" s="1"/>
  <c r="O5" i="1"/>
  <c r="P5" i="1" s="1"/>
  <c r="Q5" i="1" s="1"/>
  <c r="P6" i="1" l="1"/>
  <c r="O27" i="1"/>
  <c r="Q6" i="1" l="1"/>
  <c r="P27" i="1"/>
  <c r="Q27" i="1" s="1"/>
</calcChain>
</file>

<file path=xl/sharedStrings.xml><?xml version="1.0" encoding="utf-8"?>
<sst xmlns="http://schemas.openxmlformats.org/spreadsheetml/2006/main" count="157" uniqueCount="86">
  <si>
    <t>ANGKET RESPON PESERTA DIDIK</t>
  </si>
  <si>
    <t>Apakah materi di LKPD mudah dipahami?</t>
  </si>
  <si>
    <t>Apakah kegiatan yang ada di LKPD sesuai dengan materi?</t>
  </si>
  <si>
    <t>Apakah soal yang ada di LKPD sesuai dengan karakteristik keterampilan berpikir kritis yang diajarkan?</t>
  </si>
  <si>
    <t>Apakah LKPD dapat melatihkan anda dalam membuat tabel dan grafik?</t>
  </si>
  <si>
    <t>Apakah penggunaan bahasa pada LKPD mengikuti kaidah EYD Bahasa Indonesia?</t>
  </si>
  <si>
    <t>Apakah penulisan pada LKPD menggunakan Bahasa Indonesia yang baik dan benar?</t>
  </si>
  <si>
    <t>Apakah penulisan pada LKPD menggunakan bahasa yang efektif dan efisien?</t>
  </si>
  <si>
    <t>Apakah penulisan pada LKPD menggunakan istilah yang mudah dipahami?</t>
  </si>
  <si>
    <t>Apakah penggunaan bahasa pada LKPD dapat menyampaikan pesan yang disampaikan?</t>
  </si>
  <si>
    <t>Apakah LKPD menggunakan simbol/lambang dengan benar?</t>
  </si>
  <si>
    <t>apakah fenomena yang disajikan dapat membangkitkan rasa ingin tahu anda?</t>
  </si>
  <si>
    <t>Apakah LKPD menyediakan tempat untuk menuliskan jawaban?</t>
  </si>
  <si>
    <t>Apakah penyajian LKPD menarik dan menyenangkan?</t>
  </si>
  <si>
    <r>
      <t xml:space="preserve">Apakah video dan </t>
    </r>
    <r>
      <rPr>
        <i/>
        <sz val="12"/>
        <color theme="1"/>
        <rFont val="Times New Roman"/>
        <family val="1"/>
      </rPr>
      <t>e-book</t>
    </r>
    <r>
      <rPr>
        <sz val="12"/>
        <color theme="1"/>
        <rFont val="Times New Roman"/>
        <family val="1"/>
      </rPr>
      <t xml:space="preserve"> dapat diakses dengan mudah?</t>
    </r>
  </si>
  <si>
    <t>Apakah cover LKPD menarik?</t>
  </si>
  <si>
    <t>Apakah jenis font dan ukuran teks pada LKPD mudah dibaca?</t>
  </si>
  <si>
    <t>Apakah tata letak teks dan gambar pada LKPD serasi?</t>
  </si>
  <si>
    <t>Apakah istilah, rumus, dan simbol dinyatakan dengan jelas?</t>
  </si>
  <si>
    <t>NO</t>
  </si>
  <si>
    <t>ASPEK YANG DINILAI</t>
  </si>
  <si>
    <t xml:space="preserve">SKOR </t>
  </si>
  <si>
    <t>SKOR KESELURUHAN</t>
  </si>
  <si>
    <t>PERSENTASE</t>
  </si>
  <si>
    <t>KETERANGAN</t>
  </si>
  <si>
    <t>RATA-RATA PERSEN PESERTA DIDIK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</si>
  <si>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</si>
  <si>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</si>
  <si>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</si>
  <si>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</si>
  <si>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</si>
  <si>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</si>
  <si>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</si>
  <si>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</si>
  <si>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</si>
  <si>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</si>
  <si>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</si>
  <si>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</si>
  <si>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</si>
  <si>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</si>
  <si>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</si>
  <si>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</si>
  <si>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ANISA FITRIANA</t>
  </si>
  <si>
    <t>FINA AZIZAH</t>
  </si>
  <si>
    <t>HAERUN NISAK</t>
  </si>
  <si>
    <t>INJELINA ADELIA AGLIANIDA</t>
  </si>
  <si>
    <t>LINA ANGGRAINI</t>
  </si>
  <si>
    <t>M. RIFQAN JAZILA</t>
  </si>
  <si>
    <t xml:space="preserve">NABILA MARETHA AZIZ </t>
  </si>
  <si>
    <t>R.A  NURZHAFARINA SYAFIRJATULLAH</t>
  </si>
  <si>
    <t>SHABRINA  NAZILA</t>
  </si>
  <si>
    <t>SLAMET DEKY AMINULLAH</t>
  </si>
  <si>
    <t>SYABANIA PANCA ISLAMY ASTID PUTERI</t>
  </si>
  <si>
    <t>TRISNA ANUGRAH OKTAVIANA S.</t>
  </si>
  <si>
    <t xml:space="preserve">NAMA </t>
  </si>
  <si>
    <t>NO.</t>
  </si>
  <si>
    <t>Ya</t>
  </si>
  <si>
    <t>tidak</t>
  </si>
  <si>
    <t>%</t>
  </si>
  <si>
    <t xml:space="preserve">SKOR LKPD 1 </t>
  </si>
  <si>
    <t>SKOR LKPD 2</t>
  </si>
  <si>
    <t xml:space="preserve">SKOR LKPD 3 </t>
  </si>
  <si>
    <t>SKOR LKPD 4</t>
  </si>
  <si>
    <t>LKPD 1</t>
  </si>
  <si>
    <t>LKPD 2</t>
  </si>
  <si>
    <t>LKPD 3</t>
  </si>
  <si>
    <t>LKPD 4</t>
  </si>
  <si>
    <t>Memperhatikan penjelasan guru</t>
  </si>
  <si>
    <t>Membaca fenomena dan menjawab pertanyaan pada LKPD</t>
  </si>
  <si>
    <t>Menjawab pertanyaan dari guru</t>
  </si>
  <si>
    <t>Memberikan pendapat</t>
  </si>
  <si>
    <t>Membaca fenomena yang disajikan di dalam LKPD</t>
  </si>
  <si>
    <t>Merumuskan masalah</t>
  </si>
  <si>
    <t>Merumuskan hipotesis</t>
  </si>
  <si>
    <t>Menentukan variabel percobaan</t>
  </si>
  <si>
    <t>Mempelajari prosedur percobaan</t>
  </si>
  <si>
    <t xml:space="preserve">Melakukan percobaan </t>
  </si>
  <si>
    <t>Menuliskan data hasil percobaan</t>
  </si>
  <si>
    <t>Menganalisis data hasil percobaan</t>
  </si>
  <si>
    <t>Membuat kesimpulan</t>
  </si>
  <si>
    <t>Menjawab soal aplikasi sesuai dengan teori</t>
  </si>
  <si>
    <t xml:space="preserve">Melakukan aktivitas yang tidak relevan </t>
  </si>
  <si>
    <t>Menyajikan data hasil percobaan</t>
  </si>
  <si>
    <t>Pertemuan 1</t>
  </si>
  <si>
    <t>Pertemuan 2</t>
  </si>
  <si>
    <t>AKTIVITAS PESERTA DIDIK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</si>
</sst>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0" fontId="2" fillId="0" borderId="1" xfId="0" applyFont="1" applyBorder="1"/>
    <xf numFmtId="9" fontId="2" fillId="0" borderId="1" xfId="1" applyFont="1" applyBorder="1"/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9" fontId="0" fillId="0" borderId="0" xfId="0" applyNumberFormat="1"/>
    <xf numFmtId="9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9" fontId="2" fillId="0" borderId="1" xfId="1" applyFont="1" applyBorder="1" applyAlignment="1">
      <alignment vertical="center" wrapText="1"/>
    </xf>
    <xf numFmtId="9" fontId="2" fillId="0" borderId="1" xfId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Aktivitas Peserta</a:t>
            </a:r>
            <a:r>
              <a:rPr lang="en-US" baseline="0"/>
              <a:t> Didik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'Rekapitulasi Aktivitas PD'!$A$3:$A$18</c:f>
              <c:strCache>
                <c:ptCount val="16"/>
                <c:pt idx="0">
                  <c:v>Memperhatikan penjelasan guru</c:v>
                </c:pt>
                <c:pt idx="1">
                  <c:v>Membaca fenomena dan menjawab pertanyaan pada LKPD</c:v>
                </c:pt>
                <c:pt idx="2">
                  <c:v>Menjawab pertanyaan dari guru</c:v>
                </c:pt>
                <c:pt idx="3">
                  <c:v>Memberikan pendapat</c:v>
                </c:pt>
                <c:pt idx="4">
                  <c:v>Membaca fenomena yang disajikan di dalam LKPD</c:v>
                </c:pt>
                <c:pt idx="5">
                  <c:v>Merumuskan masalah</c:v>
                </c:pt>
                <c:pt idx="6">
                  <c:v>Merumuskan hipotesis</c:v>
                </c:pt>
                <c:pt idx="7">
                  <c:v>Menentukan variabel percobaan</c:v>
                </c:pt>
                <c:pt idx="8">
                  <c:v>Mempelajari prosedur percobaan</c:v>
                </c:pt>
                <c:pt idx="9">
                  <c:v>Melakukan percobaan </c:v>
                </c:pt>
                <c:pt idx="10">
                  <c:v>Menuliskan data hasil percobaan</c:v>
                </c:pt>
                <c:pt idx="11">
                  <c:v>Menyajikan data hasil percobaan</c:v>
                </c:pt>
                <c:pt idx="12">
                  <c:v>Menganalisis data hasil percobaan</c:v>
                </c:pt>
                <c:pt idx="13">
                  <c:v>Membuat kesimpulan</c:v>
                </c:pt>
                <c:pt idx="14">
                  <c:v>Menjawab soal aplikasi sesuai dengan teori</c:v>
                </c:pt>
                <c:pt idx="15">
                  <c:v>Melakukan aktivitas yang tidak relevan </c:v>
                </c:pt>
              </c:strCache>
            </c:strRef>
          </c:cat>
          <c:val>
            <c:numRef>
              <c:f>'Rekapitulasi Aktivitas PD'!$F$3:$F$18</c:f>
              <c:numCache>
                <c:formatCode>0%</c:formatCode>
                <c:ptCount val="16"/>
                <c:pt idx="0">
                  <c:v>0.875</c:v>
                </c:pt>
                <c:pt idx="1">
                  <c:v>0.875</c:v>
                </c:pt>
                <c:pt idx="2">
                  <c:v>0.92</c:v>
                </c:pt>
                <c:pt idx="3">
                  <c:v>0.875</c:v>
                </c:pt>
                <c:pt idx="4">
                  <c:v>0.92</c:v>
                </c:pt>
                <c:pt idx="5">
                  <c:v>0.92</c:v>
                </c:pt>
                <c:pt idx="6">
                  <c:v>0.83</c:v>
                </c:pt>
                <c:pt idx="7">
                  <c:v>0.92</c:v>
                </c:pt>
                <c:pt idx="8">
                  <c:v>0.92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0.875</c:v>
                </c:pt>
                <c:pt idx="13">
                  <c:v>1</c:v>
                </c:pt>
                <c:pt idx="14">
                  <c:v>0.96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FF-4CCB-A305-2361A7F4347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'Rekapitulasi Aktivitas PD'!$A$3:$A$18</c:f>
              <c:strCache>
                <c:ptCount val="16"/>
                <c:pt idx="0">
                  <c:v>Memperhatikan penjelasan guru</c:v>
                </c:pt>
                <c:pt idx="1">
                  <c:v>Membaca fenomena dan menjawab pertanyaan pada LKPD</c:v>
                </c:pt>
                <c:pt idx="2">
                  <c:v>Menjawab pertanyaan dari guru</c:v>
                </c:pt>
                <c:pt idx="3">
                  <c:v>Memberikan pendapat</c:v>
                </c:pt>
                <c:pt idx="4">
                  <c:v>Membaca fenomena yang disajikan di dalam LKPD</c:v>
                </c:pt>
                <c:pt idx="5">
                  <c:v>Merumuskan masalah</c:v>
                </c:pt>
                <c:pt idx="6">
                  <c:v>Merumuskan hipotesis</c:v>
                </c:pt>
                <c:pt idx="7">
                  <c:v>Menentukan variabel percobaan</c:v>
                </c:pt>
                <c:pt idx="8">
                  <c:v>Mempelajari prosedur percobaan</c:v>
                </c:pt>
                <c:pt idx="9">
                  <c:v>Melakukan percobaan </c:v>
                </c:pt>
                <c:pt idx="10">
                  <c:v>Menuliskan data hasil percobaan</c:v>
                </c:pt>
                <c:pt idx="11">
                  <c:v>Menyajikan data hasil percobaan</c:v>
                </c:pt>
                <c:pt idx="12">
                  <c:v>Menganalisis data hasil percobaan</c:v>
                </c:pt>
                <c:pt idx="13">
                  <c:v>Membuat kesimpulan</c:v>
                </c:pt>
                <c:pt idx="14">
                  <c:v>Menjawab soal aplikasi sesuai dengan teori</c:v>
                </c:pt>
                <c:pt idx="15">
                  <c:v>Melakukan aktivitas yang tidak relevan </c:v>
                </c:pt>
              </c:strCache>
            </c:strRef>
          </c:cat>
          <c:val>
            <c:numRef>
              <c:f>'Rekapitulasi Aktivitas PD'!$G$3:$G$18</c:f>
              <c:numCache>
                <c:formatCode>0%</c:formatCode>
                <c:ptCount val="16"/>
                <c:pt idx="0">
                  <c:v>0.96</c:v>
                </c:pt>
                <c:pt idx="1">
                  <c:v>0.875</c:v>
                </c:pt>
                <c:pt idx="2">
                  <c:v>0.96</c:v>
                </c:pt>
                <c:pt idx="3">
                  <c:v>0.92</c:v>
                </c:pt>
                <c:pt idx="4">
                  <c:v>0.96</c:v>
                </c:pt>
                <c:pt idx="5">
                  <c:v>0.96</c:v>
                </c:pt>
                <c:pt idx="6">
                  <c:v>0.875</c:v>
                </c:pt>
                <c:pt idx="7">
                  <c:v>0.96</c:v>
                </c:pt>
                <c:pt idx="8">
                  <c:v>0.92</c:v>
                </c:pt>
                <c:pt idx="9">
                  <c:v>0.5</c:v>
                </c:pt>
                <c:pt idx="10">
                  <c:v>1</c:v>
                </c:pt>
                <c:pt idx="11">
                  <c:v>1</c:v>
                </c:pt>
                <c:pt idx="12">
                  <c:v>0.96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FF-4CCB-A305-2361A7F43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33078656"/>
        <c:axId val="333106944"/>
      </c:barChart>
      <c:catAx>
        <c:axId val="3330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06944"/>
        <c:crosses val="autoZero"/>
        <c:auto val="1"/>
        <c:lblAlgn val="ctr"/>
        <c:lblOffset val="100"/>
        <c:noMultiLvlLbl val="0"/>
      </c:catAx>
      <c:valAx>
        <c:axId val="33310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0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557212</xdr:colOff>
      <xdr:row>3</xdr:row>
      <xdr:rowOff>138112</xdr:rowOff>
    </xdr:from>
    <xdr:to>
      <xdr:col>15</xdr:col>
      <xdr:colOff>252412</xdr:colOff>
      <xdr:row>12</xdr:row>
      <xdr:rowOff>195262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6FEE150-DB44-4735-96EE-D397FF0C5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06852-06F6-4CCA-A12B-AF0EED5D8C72}">
  <dimension ref="A2:AN96"/>
  <sheetViews>
    <sheetView tabSelected="1" zoomScale="85" zoomScaleNormal="85" workbookViewId="0">
      <selection activeCell="J60" sqref="J60"/>
    </sheetView>
  </sheetViews>
  <sheetFormatPr defaultRowHeight="15" x14ac:dyDescent="0.25"/>
  <cols>
    <col min="2" max="2" width="47.7109375" bestFit="1" customWidth="1"/>
    <col min="3" max="3" width="11.7109375" bestFit="1" customWidth="1"/>
    <col min="15" max="15" width="19.140625" customWidth="1"/>
    <col min="16" max="16" width="12" bestFit="1" customWidth="1"/>
    <col min="17" max="17" width="18" bestFit="1" customWidth="1"/>
    <col min="22" max="22" width="11.7109375" bestFit="1" customWidth="1"/>
  </cols>
  <sheetData>
    <row r="2" spans="1:17" ht="15.75" x14ac:dyDescent="0.25">
      <c r="H2" s="1" t="s">
        <v>0</v>
      </c>
    </row>
    <row r="3" spans="1:17" ht="15.75" x14ac:dyDescent="0.25">
      <c r="A3" s="17" t="s">
        <v>19</v>
      </c>
      <c r="B3" s="17" t="s">
        <v>20</v>
      </c>
      <c r="C3" s="17" t="s">
        <v>21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 t="s">
        <v>22</v>
      </c>
      <c r="P3" s="17" t="s">
        <v>23</v>
      </c>
      <c r="Q3" s="17" t="s">
        <v>24</v>
      </c>
    </row>
    <row r="4" spans="1:17" ht="15.75" x14ac:dyDescent="0.25">
      <c r="A4" s="17"/>
      <c r="B4" s="17"/>
      <c r="C4" s="5">
        <v>3</v>
      </c>
      <c r="D4" s="5">
        <v>11</v>
      </c>
      <c r="E4" s="5">
        <v>13</v>
      </c>
      <c r="F4" s="5">
        <v>15</v>
      </c>
      <c r="G4" s="5">
        <v>17</v>
      </c>
      <c r="H4" s="5">
        <v>19</v>
      </c>
      <c r="I4" s="5">
        <v>25</v>
      </c>
      <c r="J4" s="5">
        <v>27</v>
      </c>
      <c r="K4" s="5">
        <v>29</v>
      </c>
      <c r="L4" s="5">
        <v>31</v>
      </c>
      <c r="M4" s="5">
        <v>33</v>
      </c>
      <c r="N4" s="5">
        <v>35</v>
      </c>
      <c r="O4" s="17"/>
      <c r="P4" s="17"/>
      <c r="Q4" s="17"/>
    </row>
    <row r="5" spans="1:17" ht="31.5" x14ac:dyDescent="0.25">
      <c r="A5" s="2">
        <v>1</v>
      </c>
      <c r="B5" s="3" t="s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f>C5+D5+E5+F5+G5+H5+I5+J5+K5+L5+M5+N5</f>
        <v>12</v>
      </c>
      <c r="P5" s="6">
        <f>(O5/12)</f>
        <v>1</v>
      </c>
      <c r="Q5" s="5" t="str">
        <f>IF(P5&lt;=20%,"Sangat Tidak Merespon",IF(P5&lt;=40%,"Tidak Merespon",IF(P5&lt;=60%,"Kurang Merespon",IF(P5&lt;=80%,"Merespon",IF(P5&lt;=100%,"Sangat Merespon")))))</f>
        <v>Sangat Merespon</v>
      </c>
    </row>
    <row r="6" spans="1:17" ht="31.5" x14ac:dyDescent="0.25">
      <c r="A6" s="2">
        <v>2</v>
      </c>
      <c r="B6" s="3" t="s">
        <v>2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f t="shared" ref="O6:O25" si="0">C6+D6+E6+F6+G6+H6+I6+J6+K6+L6+M6+N6</f>
        <v>12</v>
      </c>
      <c r="P6" s="6">
        <f t="shared" ref="P6:P25" si="1">(O6/12)</f>
        <v>1</v>
      </c>
      <c r="Q6" s="5" t="str">
        <f t="shared" ref="Q6:Q27" si="2">IF(P6&lt;=20%,"Sangat Tidak Merespon",IF(P6&lt;=40%,"Tidak Merespon",IF(P6&lt;=60%,"Kurang Merespon",IF(P6&lt;=80%,"Merespon",IF(P6&lt;=100%,"Sangat Merespon")))))</f>
        <v>Sangat Merespon</v>
      </c>
    </row>
    <row r="7" spans="1:17" ht="63" x14ac:dyDescent="0.25">
      <c r="A7" s="2">
        <v>3</v>
      </c>
      <c r="B7" s="3" t="s">
        <v>3</v>
      </c>
      <c r="C7" s="5">
        <v>1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5">
        <v>1</v>
      </c>
      <c r="J7" s="5">
        <v>1</v>
      </c>
      <c r="K7" s="5">
        <v>1</v>
      </c>
      <c r="L7" s="5">
        <v>1</v>
      </c>
      <c r="M7" s="5">
        <v>1</v>
      </c>
      <c r="N7" s="5">
        <v>1</v>
      </c>
      <c r="O7" s="5">
        <f t="shared" si="0"/>
        <v>12</v>
      </c>
      <c r="P7" s="6">
        <f t="shared" si="1"/>
        <v>1</v>
      </c>
      <c r="Q7" s="5" t="str">
        <f t="shared" si="2"/>
        <v>Sangat Merespon</v>
      </c>
    </row>
    <row r="8" spans="1:17" ht="47.25" x14ac:dyDescent="0.25">
      <c r="A8" s="2">
        <v>4</v>
      </c>
      <c r="B8" s="3" t="s">
        <v>4</v>
      </c>
      <c r="C8" s="5">
        <v>1</v>
      </c>
      <c r="D8" s="5">
        <v>1</v>
      </c>
      <c r="E8" s="5">
        <v>1</v>
      </c>
      <c r="F8" s="5">
        <v>1</v>
      </c>
      <c r="G8" s="5">
        <v>1</v>
      </c>
      <c r="H8" s="5">
        <v>1</v>
      </c>
      <c r="I8" s="5">
        <v>1</v>
      </c>
      <c r="J8" s="5">
        <v>1</v>
      </c>
      <c r="K8" s="5">
        <v>1</v>
      </c>
      <c r="L8" s="5">
        <v>1</v>
      </c>
      <c r="M8" s="5">
        <v>1</v>
      </c>
      <c r="N8" s="5">
        <v>1</v>
      </c>
      <c r="O8" s="5">
        <f t="shared" si="0"/>
        <v>12</v>
      </c>
      <c r="P8" s="6">
        <f t="shared" si="1"/>
        <v>1</v>
      </c>
      <c r="Q8" s="5" t="str">
        <f t="shared" si="2"/>
        <v>Sangat Merespon</v>
      </c>
    </row>
    <row r="9" spans="1:17" ht="15.75" x14ac:dyDescent="0.25">
      <c r="A9" s="2"/>
      <c r="B9" s="3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>
        <f>(SUM(P5:P8)/4)</f>
        <v>1</v>
      </c>
      <c r="Q9" s="5" t="str">
        <f t="shared" si="2"/>
        <v>Sangat Merespon</v>
      </c>
    </row>
    <row r="10" spans="1:17" ht="47.25" x14ac:dyDescent="0.25">
      <c r="A10" s="2">
        <v>5</v>
      </c>
      <c r="B10" s="3" t="s">
        <v>5</v>
      </c>
      <c r="C10" s="5">
        <v>1</v>
      </c>
      <c r="D10" s="5">
        <v>1</v>
      </c>
      <c r="E10" s="5">
        <v>1</v>
      </c>
      <c r="F10" s="5">
        <v>1</v>
      </c>
      <c r="G10" s="5">
        <v>1</v>
      </c>
      <c r="H10" s="5">
        <v>1</v>
      </c>
      <c r="I10" s="5">
        <v>1</v>
      </c>
      <c r="J10" s="5">
        <v>1</v>
      </c>
      <c r="K10" s="5">
        <v>1</v>
      </c>
      <c r="L10" s="5">
        <v>1</v>
      </c>
      <c r="M10" s="5">
        <v>1</v>
      </c>
      <c r="N10" s="5">
        <v>1</v>
      </c>
      <c r="O10" s="5">
        <f t="shared" si="0"/>
        <v>12</v>
      </c>
      <c r="P10" s="6">
        <f t="shared" si="1"/>
        <v>1</v>
      </c>
      <c r="Q10" s="5" t="str">
        <f t="shared" si="2"/>
        <v>Sangat Merespon</v>
      </c>
    </row>
    <row r="11" spans="1:17" ht="47.25" x14ac:dyDescent="0.25">
      <c r="A11" s="2">
        <v>6</v>
      </c>
      <c r="B11" s="3" t="s">
        <v>6</v>
      </c>
      <c r="C11" s="5">
        <v>1</v>
      </c>
      <c r="D11" s="5">
        <v>1</v>
      </c>
      <c r="E11" s="5">
        <v>1</v>
      </c>
      <c r="F11" s="5">
        <v>1</v>
      </c>
      <c r="G11" s="5">
        <v>1</v>
      </c>
      <c r="H11" s="5">
        <v>1</v>
      </c>
      <c r="I11" s="5">
        <v>1</v>
      </c>
      <c r="J11" s="5">
        <v>1</v>
      </c>
      <c r="K11" s="5">
        <v>1</v>
      </c>
      <c r="L11" s="5">
        <v>1</v>
      </c>
      <c r="M11" s="5">
        <v>1</v>
      </c>
      <c r="N11" s="5">
        <v>1</v>
      </c>
      <c r="O11" s="5">
        <f t="shared" si="0"/>
        <v>12</v>
      </c>
      <c r="P11" s="6">
        <f t="shared" si="1"/>
        <v>1</v>
      </c>
      <c r="Q11" s="5" t="str">
        <f t="shared" si="2"/>
        <v>Sangat Merespon</v>
      </c>
    </row>
    <row r="12" spans="1:17" ht="47.25" x14ac:dyDescent="0.25">
      <c r="A12" s="2">
        <v>7</v>
      </c>
      <c r="B12" s="3" t="s">
        <v>7</v>
      </c>
      <c r="C12" s="5">
        <v>1</v>
      </c>
      <c r="D12" s="5">
        <v>1</v>
      </c>
      <c r="E12" s="5">
        <v>1</v>
      </c>
      <c r="F12" s="5">
        <v>1</v>
      </c>
      <c r="G12" s="5">
        <v>1</v>
      </c>
      <c r="H12" s="5">
        <v>1</v>
      </c>
      <c r="I12" s="5">
        <v>1</v>
      </c>
      <c r="J12" s="5">
        <v>1</v>
      </c>
      <c r="K12" s="5">
        <v>1</v>
      </c>
      <c r="L12" s="5">
        <v>1</v>
      </c>
      <c r="M12" s="5">
        <v>1</v>
      </c>
      <c r="N12" s="5">
        <v>1</v>
      </c>
      <c r="O12" s="5">
        <f t="shared" si="0"/>
        <v>12</v>
      </c>
      <c r="P12" s="6">
        <f t="shared" si="1"/>
        <v>1</v>
      </c>
      <c r="Q12" s="5" t="str">
        <f t="shared" si="2"/>
        <v>Sangat Merespon</v>
      </c>
    </row>
    <row r="13" spans="1:17" ht="47.25" x14ac:dyDescent="0.25">
      <c r="A13" s="2">
        <v>8</v>
      </c>
      <c r="B13" s="3" t="s">
        <v>8</v>
      </c>
      <c r="C13" s="5">
        <v>1</v>
      </c>
      <c r="D13" s="5">
        <v>1</v>
      </c>
      <c r="E13" s="5">
        <v>1</v>
      </c>
      <c r="F13" s="5">
        <v>1</v>
      </c>
      <c r="G13" s="5">
        <v>1</v>
      </c>
      <c r="H13" s="5">
        <v>1</v>
      </c>
      <c r="I13" s="5">
        <v>1</v>
      </c>
      <c r="J13" s="5">
        <v>1</v>
      </c>
      <c r="K13" s="5">
        <v>1</v>
      </c>
      <c r="L13" s="5">
        <v>1</v>
      </c>
      <c r="M13" s="5">
        <v>1</v>
      </c>
      <c r="N13" s="5">
        <v>1</v>
      </c>
      <c r="O13" s="5">
        <f t="shared" si="0"/>
        <v>12</v>
      </c>
      <c r="P13" s="6">
        <f t="shared" si="1"/>
        <v>1</v>
      </c>
      <c r="Q13" s="5" t="str">
        <f t="shared" si="2"/>
        <v>Sangat Merespon</v>
      </c>
    </row>
    <row r="14" spans="1:17" ht="47.25" x14ac:dyDescent="0.25">
      <c r="A14" s="2">
        <v>9</v>
      </c>
      <c r="B14" s="3" t="s">
        <v>9</v>
      </c>
      <c r="C14" s="5">
        <v>1</v>
      </c>
      <c r="D14" s="5">
        <v>1</v>
      </c>
      <c r="E14" s="5">
        <v>1</v>
      </c>
      <c r="F14" s="5">
        <v>1</v>
      </c>
      <c r="G14" s="5">
        <v>1</v>
      </c>
      <c r="H14" s="5">
        <v>1</v>
      </c>
      <c r="I14" s="5">
        <v>1</v>
      </c>
      <c r="J14" s="5">
        <v>1</v>
      </c>
      <c r="K14" s="5">
        <v>1</v>
      </c>
      <c r="L14" s="5">
        <v>1</v>
      </c>
      <c r="M14" s="5">
        <v>1</v>
      </c>
      <c r="N14" s="5">
        <v>1</v>
      </c>
      <c r="O14" s="5">
        <f t="shared" si="0"/>
        <v>12</v>
      </c>
      <c r="P14" s="6">
        <f t="shared" si="1"/>
        <v>1</v>
      </c>
      <c r="Q14" s="5" t="str">
        <f t="shared" si="2"/>
        <v>Sangat Merespon</v>
      </c>
    </row>
    <row r="15" spans="1:17" ht="31.5" x14ac:dyDescent="0.25">
      <c r="A15" s="2">
        <v>10</v>
      </c>
      <c r="B15" s="3" t="s">
        <v>10</v>
      </c>
      <c r="C15" s="5">
        <v>1</v>
      </c>
      <c r="D15" s="5">
        <v>1</v>
      </c>
      <c r="E15" s="5">
        <v>1</v>
      </c>
      <c r="F15" s="5">
        <v>1</v>
      </c>
      <c r="G15" s="5">
        <v>1</v>
      </c>
      <c r="H15" s="5">
        <v>1</v>
      </c>
      <c r="I15" s="5">
        <v>1</v>
      </c>
      <c r="J15" s="5">
        <v>1</v>
      </c>
      <c r="K15" s="5">
        <v>1</v>
      </c>
      <c r="L15" s="5">
        <v>1</v>
      </c>
      <c r="M15" s="5">
        <v>1</v>
      </c>
      <c r="N15" s="5">
        <v>1</v>
      </c>
      <c r="O15" s="5">
        <f t="shared" si="0"/>
        <v>12</v>
      </c>
      <c r="P15" s="6">
        <f t="shared" si="1"/>
        <v>1</v>
      </c>
      <c r="Q15" s="5" t="str">
        <f t="shared" si="2"/>
        <v>Sangat Merespon</v>
      </c>
    </row>
    <row r="16" spans="1:17" ht="15.75" x14ac:dyDescent="0.25">
      <c r="A16" s="2"/>
      <c r="B16" s="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6">
        <f>(SUM(P10:P15)/6)</f>
        <v>1</v>
      </c>
      <c r="Q16" s="5" t="str">
        <f t="shared" si="2"/>
        <v>Sangat Merespon</v>
      </c>
    </row>
    <row r="17" spans="1:17" ht="47.25" x14ac:dyDescent="0.25">
      <c r="A17" s="2">
        <v>11</v>
      </c>
      <c r="B17" s="3" t="s">
        <v>11</v>
      </c>
      <c r="C17" s="5">
        <v>1</v>
      </c>
      <c r="D17" s="5">
        <v>1</v>
      </c>
      <c r="E17" s="5">
        <v>1</v>
      </c>
      <c r="F17" s="5">
        <v>1</v>
      </c>
      <c r="G17" s="5">
        <v>1</v>
      </c>
      <c r="H17" s="5">
        <v>1</v>
      </c>
      <c r="I17" s="5">
        <v>1</v>
      </c>
      <c r="J17" s="5">
        <v>1</v>
      </c>
      <c r="K17" s="5">
        <v>1</v>
      </c>
      <c r="L17" s="5">
        <v>1</v>
      </c>
      <c r="M17" s="5">
        <v>1</v>
      </c>
      <c r="N17" s="5">
        <v>1</v>
      </c>
      <c r="O17" s="5">
        <f t="shared" si="0"/>
        <v>12</v>
      </c>
      <c r="P17" s="6">
        <f t="shared" si="1"/>
        <v>1</v>
      </c>
      <c r="Q17" s="5" t="str">
        <f t="shared" si="2"/>
        <v>Sangat Merespon</v>
      </c>
    </row>
    <row r="18" spans="1:17" ht="31.5" x14ac:dyDescent="0.25">
      <c r="A18" s="2">
        <v>12</v>
      </c>
      <c r="B18" s="3" t="s">
        <v>12</v>
      </c>
      <c r="C18" s="5">
        <v>1</v>
      </c>
      <c r="D18" s="5">
        <v>1</v>
      </c>
      <c r="E18" s="5">
        <v>1</v>
      </c>
      <c r="F18" s="5">
        <v>1</v>
      </c>
      <c r="G18" s="5">
        <v>1</v>
      </c>
      <c r="H18" s="5">
        <v>1</v>
      </c>
      <c r="I18" s="5">
        <v>1</v>
      </c>
      <c r="J18" s="5">
        <v>1</v>
      </c>
      <c r="K18" s="5">
        <v>1</v>
      </c>
      <c r="L18" s="5">
        <v>1</v>
      </c>
      <c r="M18" s="5">
        <v>1</v>
      </c>
      <c r="N18" s="5">
        <v>1</v>
      </c>
      <c r="O18" s="5">
        <f t="shared" si="0"/>
        <v>12</v>
      </c>
      <c r="P18" s="6">
        <f t="shared" si="1"/>
        <v>1</v>
      </c>
      <c r="Q18" s="5" t="str">
        <f t="shared" si="2"/>
        <v>Sangat Merespon</v>
      </c>
    </row>
    <row r="19" spans="1:17" ht="31.5" x14ac:dyDescent="0.25">
      <c r="A19" s="2">
        <v>13</v>
      </c>
      <c r="B19" s="3" t="s">
        <v>13</v>
      </c>
      <c r="C19" s="5">
        <v>1</v>
      </c>
      <c r="D19" s="5">
        <v>1</v>
      </c>
      <c r="E19" s="5">
        <v>1</v>
      </c>
      <c r="F19" s="5">
        <v>1</v>
      </c>
      <c r="G19" s="5">
        <v>1</v>
      </c>
      <c r="H19" s="5">
        <v>1</v>
      </c>
      <c r="I19" s="5">
        <v>1</v>
      </c>
      <c r="J19" s="5">
        <v>1</v>
      </c>
      <c r="K19" s="5">
        <v>1</v>
      </c>
      <c r="L19" s="5">
        <v>1</v>
      </c>
      <c r="M19" s="5">
        <v>1</v>
      </c>
      <c r="N19" s="5">
        <v>1</v>
      </c>
      <c r="O19" s="5">
        <f t="shared" si="0"/>
        <v>12</v>
      </c>
      <c r="P19" s="6">
        <f t="shared" si="1"/>
        <v>1</v>
      </c>
      <c r="Q19" s="5" t="str">
        <f t="shared" si="2"/>
        <v>Sangat Merespon</v>
      </c>
    </row>
    <row r="20" spans="1:17" ht="31.5" x14ac:dyDescent="0.25">
      <c r="A20" s="2">
        <v>14</v>
      </c>
      <c r="B20" s="3" t="s">
        <v>14</v>
      </c>
      <c r="C20" s="5">
        <v>1</v>
      </c>
      <c r="D20" s="5">
        <v>1</v>
      </c>
      <c r="E20" s="5">
        <v>1</v>
      </c>
      <c r="F20" s="5">
        <v>1</v>
      </c>
      <c r="G20" s="5">
        <v>1</v>
      </c>
      <c r="H20" s="5">
        <v>1</v>
      </c>
      <c r="I20" s="5">
        <v>1</v>
      </c>
      <c r="J20" s="5">
        <v>1</v>
      </c>
      <c r="K20" s="5">
        <v>1</v>
      </c>
      <c r="L20" s="5">
        <v>1</v>
      </c>
      <c r="M20" s="5">
        <v>1</v>
      </c>
      <c r="N20" s="5">
        <v>1</v>
      </c>
      <c r="O20" s="5">
        <f t="shared" si="0"/>
        <v>12</v>
      </c>
      <c r="P20" s="6">
        <f t="shared" si="1"/>
        <v>1</v>
      </c>
      <c r="Q20" s="5" t="str">
        <f t="shared" si="2"/>
        <v>Sangat Merespon</v>
      </c>
    </row>
    <row r="21" spans="1:17" ht="15.75" x14ac:dyDescent="0.25">
      <c r="A21" s="2"/>
      <c r="B21" s="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6">
        <f>(SUM(P17:P20)/4)</f>
        <v>1</v>
      </c>
      <c r="Q21" s="5" t="str">
        <f t="shared" si="2"/>
        <v>Sangat Merespon</v>
      </c>
    </row>
    <row r="22" spans="1:17" ht="15.75" x14ac:dyDescent="0.25">
      <c r="A22" s="2">
        <v>15</v>
      </c>
      <c r="B22" s="3" t="s">
        <v>15</v>
      </c>
      <c r="C22" s="5">
        <v>1</v>
      </c>
      <c r="D22" s="5">
        <v>1</v>
      </c>
      <c r="E22" s="5">
        <v>1</v>
      </c>
      <c r="F22" s="5">
        <v>1</v>
      </c>
      <c r="G22" s="5">
        <v>1</v>
      </c>
      <c r="H22" s="5">
        <v>1</v>
      </c>
      <c r="I22" s="5">
        <v>1</v>
      </c>
      <c r="J22" s="5">
        <v>1</v>
      </c>
      <c r="K22" s="5">
        <v>1</v>
      </c>
      <c r="L22" s="5">
        <v>1</v>
      </c>
      <c r="M22" s="5">
        <v>1</v>
      </c>
      <c r="N22" s="5">
        <v>1</v>
      </c>
      <c r="O22" s="5">
        <f t="shared" si="0"/>
        <v>12</v>
      </c>
      <c r="P22" s="6">
        <f t="shared" si="1"/>
        <v>1</v>
      </c>
      <c r="Q22" s="5" t="str">
        <f t="shared" si="2"/>
        <v>Sangat Merespon</v>
      </c>
    </row>
    <row r="23" spans="1:17" ht="31.5" x14ac:dyDescent="0.25">
      <c r="A23" s="2">
        <v>16</v>
      </c>
      <c r="B23" s="3" t="s">
        <v>16</v>
      </c>
      <c r="C23" s="5">
        <v>1</v>
      </c>
      <c r="D23" s="5">
        <v>1</v>
      </c>
      <c r="E23" s="5">
        <v>1</v>
      </c>
      <c r="F23" s="5">
        <v>1</v>
      </c>
      <c r="G23" s="5">
        <v>1</v>
      </c>
      <c r="H23" s="5">
        <v>1</v>
      </c>
      <c r="I23" s="5">
        <v>1</v>
      </c>
      <c r="J23" s="5">
        <v>1</v>
      </c>
      <c r="K23" s="5">
        <v>1</v>
      </c>
      <c r="L23" s="5">
        <v>1</v>
      </c>
      <c r="M23" s="5">
        <v>1</v>
      </c>
      <c r="N23" s="5">
        <v>1</v>
      </c>
      <c r="O23" s="5">
        <f t="shared" si="0"/>
        <v>12</v>
      </c>
      <c r="P23" s="6">
        <f t="shared" si="1"/>
        <v>1</v>
      </c>
      <c r="Q23" s="5" t="str">
        <f t="shared" si="2"/>
        <v>Sangat Merespon</v>
      </c>
    </row>
    <row r="24" spans="1:17" ht="31.5" x14ac:dyDescent="0.25">
      <c r="A24" s="2">
        <v>17</v>
      </c>
      <c r="B24" s="3" t="s">
        <v>17</v>
      </c>
      <c r="C24" s="5">
        <v>1</v>
      </c>
      <c r="D24" s="5">
        <v>1</v>
      </c>
      <c r="E24" s="5">
        <v>1</v>
      </c>
      <c r="F24" s="5">
        <v>1</v>
      </c>
      <c r="G24" s="5">
        <v>1</v>
      </c>
      <c r="H24" s="5">
        <v>1</v>
      </c>
      <c r="I24" s="5">
        <v>1</v>
      </c>
      <c r="J24" s="5">
        <v>1</v>
      </c>
      <c r="K24" s="5">
        <v>1</v>
      </c>
      <c r="L24" s="5">
        <v>1</v>
      </c>
      <c r="M24" s="5">
        <v>1</v>
      </c>
      <c r="N24" s="5">
        <v>1</v>
      </c>
      <c r="O24" s="5">
        <f t="shared" si="0"/>
        <v>12</v>
      </c>
      <c r="P24" s="6">
        <f t="shared" si="1"/>
        <v>1</v>
      </c>
      <c r="Q24" s="5" t="str">
        <f t="shared" si="2"/>
        <v>Sangat Merespon</v>
      </c>
    </row>
    <row r="25" spans="1:17" ht="31.5" x14ac:dyDescent="0.25">
      <c r="A25" s="2">
        <v>18</v>
      </c>
      <c r="B25" s="3" t="s">
        <v>18</v>
      </c>
      <c r="C25" s="5">
        <v>1</v>
      </c>
      <c r="D25" s="5">
        <v>1</v>
      </c>
      <c r="E25" s="5">
        <v>1</v>
      </c>
      <c r="F25" s="5">
        <v>1</v>
      </c>
      <c r="G25" s="5">
        <v>1</v>
      </c>
      <c r="H25" s="5">
        <v>1</v>
      </c>
      <c r="I25" s="5">
        <v>1</v>
      </c>
      <c r="J25" s="5">
        <v>1</v>
      </c>
      <c r="K25" s="5">
        <v>1</v>
      </c>
      <c r="L25" s="5">
        <v>1</v>
      </c>
      <c r="M25" s="5">
        <v>1</v>
      </c>
      <c r="N25" s="5">
        <v>1</v>
      </c>
      <c r="O25" s="5">
        <f t="shared" si="0"/>
        <v>12</v>
      </c>
      <c r="P25" s="6">
        <f t="shared" si="1"/>
        <v>1</v>
      </c>
      <c r="Q25" s="5" t="str">
        <f t="shared" si="2"/>
        <v>Sangat Merespon</v>
      </c>
    </row>
    <row r="26" spans="1:17" ht="15.75" x14ac:dyDescent="0.25">
      <c r="A26" s="2"/>
      <c r="B26" s="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6">
        <f>(SUM(P22:P25)/4)</f>
        <v>1</v>
      </c>
      <c r="Q26" s="5" t="str">
        <f t="shared" si="2"/>
        <v>Sangat Merespon</v>
      </c>
    </row>
    <row r="27" spans="1:17" ht="31.5" x14ac:dyDescent="0.25">
      <c r="A27" s="7"/>
      <c r="B27" s="4" t="s">
        <v>25</v>
      </c>
      <c r="C27" s="8">
        <f t="shared" ref="C27:N27" si="3">((C5+C6+C7+C8+C10+C11+C12+C13+C14+C15+C17+C18+C19+C20+C22+C23+C24+C25)/18)</f>
        <v>1</v>
      </c>
      <c r="D27" s="8">
        <f t="shared" si="3"/>
        <v>1</v>
      </c>
      <c r="E27" s="8">
        <f t="shared" si="3"/>
        <v>1</v>
      </c>
      <c r="F27" s="8">
        <f t="shared" si="3"/>
        <v>1</v>
      </c>
      <c r="G27" s="8">
        <f t="shared" si="3"/>
        <v>1</v>
      </c>
      <c r="H27" s="8">
        <f t="shared" si="3"/>
        <v>1</v>
      </c>
      <c r="I27" s="8">
        <f t="shared" si="3"/>
        <v>1</v>
      </c>
      <c r="J27" s="8">
        <f t="shared" si="3"/>
        <v>1</v>
      </c>
      <c r="K27" s="8">
        <f t="shared" si="3"/>
        <v>1</v>
      </c>
      <c r="L27" s="8">
        <f t="shared" si="3"/>
        <v>1</v>
      </c>
      <c r="M27" s="8">
        <f t="shared" si="3"/>
        <v>1</v>
      </c>
      <c r="N27" s="8">
        <f t="shared" si="3"/>
        <v>1</v>
      </c>
      <c r="O27" s="6">
        <f>((O5+O6+O7+O8+O10+O11+O12+O13+O14+O15+O17+O18+O19+O20+O22+O23+O24+O25)/216)</f>
        <v>1</v>
      </c>
      <c r="P27" s="6">
        <f>((P5+P6+P7+P8+P10+P11+P12+P13+P14+P15+P17+P18+P19+P20+P22+P23+P24+P25)/1800%)</f>
        <v>1</v>
      </c>
      <c r="Q27" s="5" t="str">
        <f t="shared" si="2"/>
        <v>Sangat Merespon</v>
      </c>
    </row>
    <row r="31" spans="1:17" ht="15.75" x14ac:dyDescent="0.25">
      <c r="L31" s="1" t="s">
        <v>85</v>
      </c>
    </row>
    <row r="34" spans="1:40" ht="15.75" customHeight="1" x14ac:dyDescent="0.25">
      <c r="A34" s="16" t="s">
        <v>55</v>
      </c>
      <c r="B34" s="16" t="s">
        <v>54</v>
      </c>
      <c r="C34" s="17" t="s">
        <v>59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20" t="s">
        <v>56</v>
      </c>
      <c r="T34" s="20" t="s">
        <v>57</v>
      </c>
      <c r="U34" s="20" t="s">
        <v>58</v>
      </c>
      <c r="V34" s="17" t="s">
        <v>60</v>
      </c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20" t="s">
        <v>56</v>
      </c>
      <c r="AM34" s="20" t="s">
        <v>57</v>
      </c>
      <c r="AN34" s="20" t="s">
        <v>58</v>
      </c>
    </row>
    <row r="35" spans="1:40" ht="15.75" x14ac:dyDescent="0.25">
      <c r="A35" s="16"/>
      <c r="B35" s="16"/>
      <c r="C35" s="15" t="s">
        <v>26</v>
      </c>
      <c r="D35" s="15" t="s">
        <v>27</v>
      </c>
      <c r="E35" s="15" t="s">
        <v>28</v>
      </c>
      <c r="F35" s="15" t="s">
        <v>29</v>
      </c>
      <c r="G35" s="15" t="s">
        <v>30</v>
      </c>
      <c r="H35" s="15" t="s">
        <v>31</v>
      </c>
      <c r="I35" s="15" t="s">
        <v>32</v>
      </c>
      <c r="J35" s="15" t="s">
        <v>33</v>
      </c>
      <c r="K35" s="15" t="s">
        <v>34</v>
      </c>
      <c r="L35" s="15" t="s">
        <v>35</v>
      </c>
      <c r="M35" s="15" t="s">
        <v>36</v>
      </c>
      <c r="N35" s="15" t="s">
        <v>37</v>
      </c>
      <c r="O35" s="7" t="s">
        <v>38</v>
      </c>
      <c r="P35" s="7" t="s">
        <v>39</v>
      </c>
      <c r="Q35" s="12" t="s">
        <v>40</v>
      </c>
      <c r="R35" s="12" t="s">
        <v>41</v>
      </c>
      <c r="S35" s="20"/>
      <c r="T35" s="20"/>
      <c r="U35" s="20"/>
      <c r="V35" s="15" t="s">
        <v>26</v>
      </c>
      <c r="W35" s="15" t="s">
        <v>27</v>
      </c>
      <c r="X35" s="15" t="s">
        <v>28</v>
      </c>
      <c r="Y35" s="15" t="s">
        <v>29</v>
      </c>
      <c r="Z35" s="15" t="s">
        <v>30</v>
      </c>
      <c r="AA35" s="15" t="s">
        <v>31</v>
      </c>
      <c r="AB35" s="15" t="s">
        <v>32</v>
      </c>
      <c r="AC35" s="15" t="s">
        <v>33</v>
      </c>
      <c r="AD35" s="15" t="s">
        <v>34</v>
      </c>
      <c r="AE35" s="15" t="s">
        <v>35</v>
      </c>
      <c r="AF35" s="15" t="s">
        <v>36</v>
      </c>
      <c r="AG35" s="15" t="s">
        <v>37</v>
      </c>
      <c r="AH35" s="7" t="s">
        <v>38</v>
      </c>
      <c r="AI35" s="7" t="s">
        <v>39</v>
      </c>
      <c r="AJ35" s="12" t="s">
        <v>40</v>
      </c>
      <c r="AK35" s="12" t="s">
        <v>41</v>
      </c>
      <c r="AL35" s="20"/>
      <c r="AM35" s="20"/>
      <c r="AN35" s="20"/>
    </row>
    <row r="36" spans="1:40" ht="15.75" x14ac:dyDescent="0.25">
      <c r="A36" s="7">
        <v>1</v>
      </c>
      <c r="B36" s="7" t="s">
        <v>42</v>
      </c>
      <c r="C36" s="18">
        <v>1</v>
      </c>
      <c r="D36" s="18">
        <v>0</v>
      </c>
      <c r="E36" s="18">
        <v>1</v>
      </c>
      <c r="F36" s="18">
        <v>1</v>
      </c>
      <c r="G36" s="18">
        <v>1</v>
      </c>
      <c r="H36" s="18">
        <v>1</v>
      </c>
      <c r="I36" s="18">
        <v>1</v>
      </c>
      <c r="J36" s="18">
        <v>1</v>
      </c>
      <c r="K36" s="18">
        <v>1</v>
      </c>
      <c r="L36" s="18">
        <v>1</v>
      </c>
      <c r="M36" s="18">
        <v>1</v>
      </c>
      <c r="N36" s="18">
        <v>1</v>
      </c>
      <c r="O36" s="18">
        <v>1</v>
      </c>
      <c r="P36" s="18">
        <v>1</v>
      </c>
      <c r="Q36" s="18">
        <v>1</v>
      </c>
      <c r="R36" s="18">
        <v>1</v>
      </c>
      <c r="S36" s="7">
        <f>SUM(C36:R36)</f>
        <v>15</v>
      </c>
      <c r="T36" s="7">
        <f>16-S36</f>
        <v>1</v>
      </c>
      <c r="U36" s="8">
        <f>(S36/16)</f>
        <v>0.9375</v>
      </c>
      <c r="V36" s="18">
        <v>1</v>
      </c>
      <c r="W36" s="18">
        <v>0</v>
      </c>
      <c r="X36" s="18">
        <v>1</v>
      </c>
      <c r="Y36" s="18">
        <v>1</v>
      </c>
      <c r="Z36" s="18">
        <v>1</v>
      </c>
      <c r="AA36" s="18">
        <v>1</v>
      </c>
      <c r="AB36" s="18">
        <v>1</v>
      </c>
      <c r="AC36" s="18">
        <v>1</v>
      </c>
      <c r="AD36" s="18">
        <v>1</v>
      </c>
      <c r="AE36" s="18">
        <v>1</v>
      </c>
      <c r="AF36" s="18">
        <v>1</v>
      </c>
      <c r="AG36" s="18">
        <v>1</v>
      </c>
      <c r="AH36" s="18">
        <v>1</v>
      </c>
      <c r="AI36" s="18">
        <v>1</v>
      </c>
      <c r="AJ36" s="18">
        <v>1</v>
      </c>
      <c r="AK36" s="18">
        <v>1</v>
      </c>
      <c r="AL36" s="7">
        <f>SUM(V36:AK36)</f>
        <v>15</v>
      </c>
      <c r="AM36" s="7">
        <f>16-AL36</f>
        <v>1</v>
      </c>
      <c r="AN36" s="8">
        <f>(AL36/16)</f>
        <v>0.9375</v>
      </c>
    </row>
    <row r="37" spans="1:40" ht="15.75" x14ac:dyDescent="0.25">
      <c r="A37" s="7">
        <v>2</v>
      </c>
      <c r="B37" s="7" t="s">
        <v>43</v>
      </c>
      <c r="C37" s="18">
        <v>0</v>
      </c>
      <c r="D37" s="18">
        <v>1</v>
      </c>
      <c r="E37" s="18">
        <v>1</v>
      </c>
      <c r="F37" s="18">
        <v>1</v>
      </c>
      <c r="G37" s="18">
        <v>1</v>
      </c>
      <c r="H37" s="18">
        <v>1</v>
      </c>
      <c r="I37" s="18">
        <v>1</v>
      </c>
      <c r="J37" s="18">
        <v>1</v>
      </c>
      <c r="K37" s="18">
        <v>1</v>
      </c>
      <c r="L37" s="18">
        <v>1</v>
      </c>
      <c r="M37" s="18">
        <v>1</v>
      </c>
      <c r="N37" s="18">
        <v>1</v>
      </c>
      <c r="O37" s="18">
        <v>1</v>
      </c>
      <c r="P37" s="18">
        <v>1</v>
      </c>
      <c r="Q37" s="18">
        <v>1</v>
      </c>
      <c r="R37" s="18">
        <v>1</v>
      </c>
      <c r="S37" s="7">
        <f t="shared" ref="S37:S47" si="4">SUM(C37:R37)</f>
        <v>15</v>
      </c>
      <c r="T37" s="7">
        <f t="shared" ref="T37:T47" si="5">16-S37</f>
        <v>1</v>
      </c>
      <c r="U37" s="8">
        <f t="shared" ref="U37:U47" si="6">(S37/16)</f>
        <v>0.9375</v>
      </c>
      <c r="V37" s="18">
        <v>1</v>
      </c>
      <c r="W37" s="18">
        <v>1</v>
      </c>
      <c r="X37" s="18">
        <v>1</v>
      </c>
      <c r="Y37" s="18">
        <v>1</v>
      </c>
      <c r="Z37" s="18">
        <v>1</v>
      </c>
      <c r="AA37" s="18">
        <v>1</v>
      </c>
      <c r="AB37" s="18">
        <v>1</v>
      </c>
      <c r="AC37" s="18">
        <v>1</v>
      </c>
      <c r="AD37" s="18">
        <v>1</v>
      </c>
      <c r="AE37" s="18">
        <v>1</v>
      </c>
      <c r="AF37" s="18">
        <v>1</v>
      </c>
      <c r="AG37" s="18">
        <v>1</v>
      </c>
      <c r="AH37" s="18">
        <v>1</v>
      </c>
      <c r="AI37" s="18">
        <v>1</v>
      </c>
      <c r="AJ37" s="18">
        <v>1</v>
      </c>
      <c r="AK37" s="18">
        <v>1</v>
      </c>
      <c r="AL37" s="7">
        <f t="shared" ref="AL37:AL47" si="7">SUM(V37:AK37)</f>
        <v>16</v>
      </c>
      <c r="AM37" s="7">
        <f t="shared" ref="AM37:AM47" si="8">16-AL37</f>
        <v>0</v>
      </c>
      <c r="AN37" s="8">
        <f t="shared" ref="AN37:AN47" si="9">(AL37/16)</f>
        <v>1</v>
      </c>
    </row>
    <row r="38" spans="1:40" ht="15.75" x14ac:dyDescent="0.25">
      <c r="A38" s="7">
        <v>3</v>
      </c>
      <c r="B38" s="7" t="s">
        <v>44</v>
      </c>
      <c r="C38" s="18">
        <v>1</v>
      </c>
      <c r="D38" s="18">
        <v>1</v>
      </c>
      <c r="E38" s="18">
        <v>1</v>
      </c>
      <c r="F38" s="18">
        <v>1</v>
      </c>
      <c r="G38" s="18">
        <v>1</v>
      </c>
      <c r="H38" s="18">
        <v>1</v>
      </c>
      <c r="I38" s="18">
        <v>1</v>
      </c>
      <c r="J38" s="18">
        <v>0</v>
      </c>
      <c r="K38" s="18">
        <v>1</v>
      </c>
      <c r="L38" s="18">
        <v>1</v>
      </c>
      <c r="M38" s="18">
        <v>1</v>
      </c>
      <c r="N38" s="18">
        <v>1</v>
      </c>
      <c r="O38" s="18">
        <v>1</v>
      </c>
      <c r="P38" s="18">
        <v>1</v>
      </c>
      <c r="Q38" s="18">
        <v>1</v>
      </c>
      <c r="R38" s="18">
        <v>1</v>
      </c>
      <c r="S38" s="7">
        <f t="shared" si="4"/>
        <v>15</v>
      </c>
      <c r="T38" s="7">
        <f t="shared" si="5"/>
        <v>1</v>
      </c>
      <c r="U38" s="8">
        <f t="shared" si="6"/>
        <v>0.9375</v>
      </c>
      <c r="V38" s="18">
        <v>1</v>
      </c>
      <c r="W38" s="18">
        <v>1</v>
      </c>
      <c r="X38" s="18">
        <v>1</v>
      </c>
      <c r="Y38" s="18">
        <v>0</v>
      </c>
      <c r="Z38" s="18">
        <v>1</v>
      </c>
      <c r="AA38" s="18">
        <v>1</v>
      </c>
      <c r="AB38" s="18">
        <v>1</v>
      </c>
      <c r="AC38" s="18">
        <v>0</v>
      </c>
      <c r="AD38" s="18">
        <v>1</v>
      </c>
      <c r="AE38" s="18">
        <v>1</v>
      </c>
      <c r="AF38" s="18">
        <v>1</v>
      </c>
      <c r="AG38" s="18">
        <v>1</v>
      </c>
      <c r="AH38" s="18">
        <v>1</v>
      </c>
      <c r="AI38" s="18">
        <v>1</v>
      </c>
      <c r="AJ38" s="18">
        <v>1</v>
      </c>
      <c r="AK38" s="18">
        <v>1</v>
      </c>
      <c r="AL38" s="7">
        <f t="shared" si="7"/>
        <v>14</v>
      </c>
      <c r="AM38" s="7">
        <f t="shared" si="8"/>
        <v>2</v>
      </c>
      <c r="AN38" s="8">
        <f t="shared" si="9"/>
        <v>0.875</v>
      </c>
    </row>
    <row r="39" spans="1:40" ht="15.75" x14ac:dyDescent="0.25">
      <c r="A39" s="7">
        <v>4</v>
      </c>
      <c r="B39" s="7" t="s">
        <v>45</v>
      </c>
      <c r="C39" s="18">
        <v>1</v>
      </c>
      <c r="D39" s="18">
        <v>1</v>
      </c>
      <c r="E39" s="18">
        <v>1</v>
      </c>
      <c r="F39" s="18">
        <v>1</v>
      </c>
      <c r="G39" s="18">
        <v>1</v>
      </c>
      <c r="H39" s="18">
        <v>1</v>
      </c>
      <c r="I39" s="18">
        <v>1</v>
      </c>
      <c r="J39" s="18">
        <v>1</v>
      </c>
      <c r="K39" s="18">
        <v>1</v>
      </c>
      <c r="L39" s="18">
        <v>1</v>
      </c>
      <c r="M39" s="18">
        <v>1</v>
      </c>
      <c r="N39" s="18">
        <v>1</v>
      </c>
      <c r="O39" s="18">
        <v>1</v>
      </c>
      <c r="P39" s="18">
        <v>1</v>
      </c>
      <c r="Q39" s="18">
        <v>1</v>
      </c>
      <c r="R39" s="18">
        <v>1</v>
      </c>
      <c r="S39" s="7">
        <f t="shared" si="4"/>
        <v>16</v>
      </c>
      <c r="T39" s="7">
        <f t="shared" si="5"/>
        <v>0</v>
      </c>
      <c r="U39" s="8">
        <f t="shared" si="6"/>
        <v>1</v>
      </c>
      <c r="V39" s="18">
        <v>1</v>
      </c>
      <c r="W39" s="18">
        <v>1</v>
      </c>
      <c r="X39" s="18">
        <v>1</v>
      </c>
      <c r="Y39" s="18">
        <v>1</v>
      </c>
      <c r="Z39" s="18">
        <v>1</v>
      </c>
      <c r="AA39" s="18">
        <v>1</v>
      </c>
      <c r="AB39" s="18">
        <v>1</v>
      </c>
      <c r="AC39" s="18">
        <v>1</v>
      </c>
      <c r="AD39" s="18">
        <v>1</v>
      </c>
      <c r="AE39" s="18">
        <v>1</v>
      </c>
      <c r="AF39" s="18">
        <v>1</v>
      </c>
      <c r="AG39" s="18">
        <v>1</v>
      </c>
      <c r="AH39" s="18">
        <v>1</v>
      </c>
      <c r="AI39" s="18">
        <v>1</v>
      </c>
      <c r="AJ39" s="18">
        <v>1</v>
      </c>
      <c r="AK39" s="18">
        <v>1</v>
      </c>
      <c r="AL39" s="7">
        <f t="shared" si="7"/>
        <v>16</v>
      </c>
      <c r="AM39" s="7">
        <f t="shared" si="8"/>
        <v>0</v>
      </c>
      <c r="AN39" s="8">
        <f t="shared" si="9"/>
        <v>1</v>
      </c>
    </row>
    <row r="40" spans="1:40" ht="15.75" x14ac:dyDescent="0.25">
      <c r="A40" s="7">
        <v>5</v>
      </c>
      <c r="B40" s="7" t="s">
        <v>46</v>
      </c>
      <c r="C40" s="18">
        <v>1</v>
      </c>
      <c r="D40" s="18">
        <v>1</v>
      </c>
      <c r="E40" s="18">
        <v>1</v>
      </c>
      <c r="F40" s="18">
        <v>1</v>
      </c>
      <c r="G40" s="18">
        <v>1</v>
      </c>
      <c r="H40" s="18">
        <v>1</v>
      </c>
      <c r="I40" s="18">
        <v>0</v>
      </c>
      <c r="J40" s="18">
        <v>1</v>
      </c>
      <c r="K40" s="18">
        <v>1</v>
      </c>
      <c r="L40" s="18">
        <v>1</v>
      </c>
      <c r="M40" s="18">
        <v>1</v>
      </c>
      <c r="N40" s="18">
        <v>1</v>
      </c>
      <c r="O40" s="18">
        <v>0</v>
      </c>
      <c r="P40" s="18">
        <v>1</v>
      </c>
      <c r="Q40" s="18">
        <v>1</v>
      </c>
      <c r="R40" s="18">
        <v>1</v>
      </c>
      <c r="S40" s="7">
        <f t="shared" si="4"/>
        <v>14</v>
      </c>
      <c r="T40" s="7">
        <f t="shared" si="5"/>
        <v>2</v>
      </c>
      <c r="U40" s="8">
        <f t="shared" si="6"/>
        <v>0.875</v>
      </c>
      <c r="V40" s="18">
        <v>1</v>
      </c>
      <c r="W40" s="18">
        <v>1</v>
      </c>
      <c r="X40" s="18">
        <v>1</v>
      </c>
      <c r="Y40" s="18">
        <v>1</v>
      </c>
      <c r="Z40" s="18">
        <v>1</v>
      </c>
      <c r="AA40" s="18">
        <v>1</v>
      </c>
      <c r="AB40" s="18">
        <v>0</v>
      </c>
      <c r="AC40" s="18">
        <v>1</v>
      </c>
      <c r="AD40" s="18">
        <v>1</v>
      </c>
      <c r="AE40" s="18">
        <v>1</v>
      </c>
      <c r="AF40" s="18">
        <v>1</v>
      </c>
      <c r="AG40" s="18">
        <v>1</v>
      </c>
      <c r="AH40" s="18">
        <v>0</v>
      </c>
      <c r="AI40" s="18">
        <v>1</v>
      </c>
      <c r="AJ40" s="18">
        <v>1</v>
      </c>
      <c r="AK40" s="18">
        <v>1</v>
      </c>
      <c r="AL40" s="7">
        <f t="shared" si="7"/>
        <v>14</v>
      </c>
      <c r="AM40" s="7">
        <f t="shared" si="8"/>
        <v>2</v>
      </c>
      <c r="AN40" s="8">
        <f t="shared" si="9"/>
        <v>0.875</v>
      </c>
    </row>
    <row r="41" spans="1:40" ht="15.75" x14ac:dyDescent="0.25">
      <c r="A41" s="7">
        <v>6</v>
      </c>
      <c r="B41" s="7" t="s">
        <v>47</v>
      </c>
      <c r="C41" s="18">
        <v>1</v>
      </c>
      <c r="D41" s="18">
        <v>1</v>
      </c>
      <c r="E41" s="18">
        <v>1</v>
      </c>
      <c r="F41" s="18">
        <v>1</v>
      </c>
      <c r="G41" s="18">
        <v>1</v>
      </c>
      <c r="H41" s="18">
        <v>1</v>
      </c>
      <c r="I41" s="18">
        <v>1</v>
      </c>
      <c r="J41" s="18">
        <v>1</v>
      </c>
      <c r="K41" s="18">
        <v>0</v>
      </c>
      <c r="L41" s="18">
        <v>1</v>
      </c>
      <c r="M41" s="18">
        <v>1</v>
      </c>
      <c r="N41" s="18">
        <v>1</v>
      </c>
      <c r="O41" s="18">
        <v>1</v>
      </c>
      <c r="P41" s="18">
        <v>1</v>
      </c>
      <c r="Q41" s="18">
        <v>1</v>
      </c>
      <c r="R41" s="18">
        <v>1</v>
      </c>
      <c r="S41" s="7">
        <f t="shared" si="4"/>
        <v>15</v>
      </c>
      <c r="T41" s="7">
        <f t="shared" si="5"/>
        <v>1</v>
      </c>
      <c r="U41" s="8">
        <f t="shared" si="6"/>
        <v>0.9375</v>
      </c>
      <c r="V41" s="18">
        <v>0</v>
      </c>
      <c r="W41" s="18">
        <v>1</v>
      </c>
      <c r="X41" s="18">
        <v>1</v>
      </c>
      <c r="Y41" s="18">
        <v>1</v>
      </c>
      <c r="Z41" s="18">
        <v>1</v>
      </c>
      <c r="AA41" s="18">
        <v>1</v>
      </c>
      <c r="AB41" s="18">
        <v>1</v>
      </c>
      <c r="AC41" s="18">
        <v>1</v>
      </c>
      <c r="AD41" s="18">
        <v>0</v>
      </c>
      <c r="AE41" s="18">
        <v>1</v>
      </c>
      <c r="AF41" s="18">
        <v>1</v>
      </c>
      <c r="AG41" s="18">
        <v>1</v>
      </c>
      <c r="AH41" s="18">
        <v>1</v>
      </c>
      <c r="AI41" s="18">
        <v>1</v>
      </c>
      <c r="AJ41" s="18">
        <v>1</v>
      </c>
      <c r="AK41" s="18">
        <v>1</v>
      </c>
      <c r="AL41" s="7">
        <f t="shared" si="7"/>
        <v>14</v>
      </c>
      <c r="AM41" s="7">
        <f t="shared" si="8"/>
        <v>2</v>
      </c>
      <c r="AN41" s="8">
        <f t="shared" si="9"/>
        <v>0.875</v>
      </c>
    </row>
    <row r="42" spans="1:40" ht="15.75" x14ac:dyDescent="0.25">
      <c r="A42" s="7">
        <v>7</v>
      </c>
      <c r="B42" s="7" t="s">
        <v>48</v>
      </c>
      <c r="C42" s="18">
        <v>1</v>
      </c>
      <c r="D42" s="18">
        <v>1</v>
      </c>
      <c r="E42" s="18">
        <v>1</v>
      </c>
      <c r="F42" s="18">
        <v>1</v>
      </c>
      <c r="G42" s="18">
        <v>1</v>
      </c>
      <c r="H42" s="18">
        <v>1</v>
      </c>
      <c r="I42" s="18">
        <v>0</v>
      </c>
      <c r="J42" s="18">
        <v>1</v>
      </c>
      <c r="K42" s="18">
        <v>1</v>
      </c>
      <c r="L42" s="18">
        <v>1</v>
      </c>
      <c r="M42" s="18">
        <v>1</v>
      </c>
      <c r="N42" s="18">
        <v>1</v>
      </c>
      <c r="O42" s="18">
        <v>1</v>
      </c>
      <c r="P42" s="18">
        <v>1</v>
      </c>
      <c r="Q42" s="18">
        <v>1</v>
      </c>
      <c r="R42" s="18">
        <v>1</v>
      </c>
      <c r="S42" s="7">
        <f t="shared" si="4"/>
        <v>15</v>
      </c>
      <c r="T42" s="7">
        <f t="shared" si="5"/>
        <v>1</v>
      </c>
      <c r="U42" s="8">
        <f t="shared" si="6"/>
        <v>0.9375</v>
      </c>
      <c r="V42" s="18">
        <v>1</v>
      </c>
      <c r="W42" s="18">
        <v>1</v>
      </c>
      <c r="X42" s="18">
        <v>1</v>
      </c>
      <c r="Y42" s="18">
        <v>1</v>
      </c>
      <c r="Z42" s="18">
        <v>1</v>
      </c>
      <c r="AA42" s="18">
        <v>1</v>
      </c>
      <c r="AB42" s="18">
        <v>0</v>
      </c>
      <c r="AC42" s="18">
        <v>1</v>
      </c>
      <c r="AD42" s="18">
        <v>1</v>
      </c>
      <c r="AE42" s="18">
        <v>1</v>
      </c>
      <c r="AF42" s="18">
        <v>1</v>
      </c>
      <c r="AG42" s="18">
        <v>1</v>
      </c>
      <c r="AH42" s="18">
        <v>1</v>
      </c>
      <c r="AI42" s="18">
        <v>1</v>
      </c>
      <c r="AJ42" s="18">
        <v>1</v>
      </c>
      <c r="AK42" s="18">
        <v>1</v>
      </c>
      <c r="AL42" s="7">
        <f t="shared" si="7"/>
        <v>15</v>
      </c>
      <c r="AM42" s="7">
        <f t="shared" si="8"/>
        <v>1</v>
      </c>
      <c r="AN42" s="8">
        <f t="shared" si="9"/>
        <v>0.9375</v>
      </c>
    </row>
    <row r="43" spans="1:40" ht="15.75" x14ac:dyDescent="0.25">
      <c r="A43" s="7">
        <v>8</v>
      </c>
      <c r="B43" s="7" t="s">
        <v>49</v>
      </c>
      <c r="C43" s="18">
        <v>1</v>
      </c>
      <c r="D43" s="18">
        <v>1</v>
      </c>
      <c r="E43" s="18">
        <v>0</v>
      </c>
      <c r="F43" s="18">
        <v>0</v>
      </c>
      <c r="G43" s="18">
        <v>1</v>
      </c>
      <c r="H43" s="18">
        <v>1</v>
      </c>
      <c r="I43" s="18">
        <v>1</v>
      </c>
      <c r="J43" s="18">
        <v>1</v>
      </c>
      <c r="K43" s="18">
        <v>1</v>
      </c>
      <c r="L43" s="18">
        <v>1</v>
      </c>
      <c r="M43" s="18">
        <v>1</v>
      </c>
      <c r="N43" s="18">
        <v>1</v>
      </c>
      <c r="O43" s="18">
        <v>1</v>
      </c>
      <c r="P43" s="18">
        <v>1</v>
      </c>
      <c r="Q43" s="18">
        <v>1</v>
      </c>
      <c r="R43" s="18">
        <v>1</v>
      </c>
      <c r="S43" s="7">
        <f t="shared" si="4"/>
        <v>14</v>
      </c>
      <c r="T43" s="7">
        <f t="shared" si="5"/>
        <v>2</v>
      </c>
      <c r="U43" s="8">
        <f t="shared" si="6"/>
        <v>0.875</v>
      </c>
      <c r="V43" s="18">
        <v>1</v>
      </c>
      <c r="W43" s="18">
        <v>1</v>
      </c>
      <c r="X43" s="18">
        <v>0</v>
      </c>
      <c r="Y43" s="18">
        <v>0</v>
      </c>
      <c r="Z43" s="18">
        <v>1</v>
      </c>
      <c r="AA43" s="18">
        <v>1</v>
      </c>
      <c r="AB43" s="18">
        <v>1</v>
      </c>
      <c r="AC43" s="18">
        <v>1</v>
      </c>
      <c r="AD43" s="18">
        <v>1</v>
      </c>
      <c r="AE43" s="18">
        <v>1</v>
      </c>
      <c r="AF43" s="18">
        <v>1</v>
      </c>
      <c r="AG43" s="18">
        <v>1</v>
      </c>
      <c r="AH43" s="18">
        <v>1</v>
      </c>
      <c r="AI43" s="18">
        <v>1</v>
      </c>
      <c r="AJ43" s="18">
        <v>0</v>
      </c>
      <c r="AK43" s="18">
        <v>1</v>
      </c>
      <c r="AL43" s="7">
        <f t="shared" si="7"/>
        <v>13</v>
      </c>
      <c r="AM43" s="7">
        <f t="shared" si="8"/>
        <v>3</v>
      </c>
      <c r="AN43" s="8">
        <f t="shared" si="9"/>
        <v>0.8125</v>
      </c>
    </row>
    <row r="44" spans="1:40" ht="15.75" x14ac:dyDescent="0.25">
      <c r="A44" s="7">
        <v>9</v>
      </c>
      <c r="B44" s="7" t="s">
        <v>50</v>
      </c>
      <c r="C44" s="18">
        <v>1</v>
      </c>
      <c r="D44" s="18">
        <v>1</v>
      </c>
      <c r="E44" s="18">
        <v>1</v>
      </c>
      <c r="F44" s="18">
        <v>1</v>
      </c>
      <c r="G44" s="18">
        <v>1</v>
      </c>
      <c r="H44" s="18">
        <v>1</v>
      </c>
      <c r="I44" s="18">
        <v>1</v>
      </c>
      <c r="J44" s="18">
        <v>1</v>
      </c>
      <c r="K44" s="18">
        <v>1</v>
      </c>
      <c r="L44" s="18">
        <v>1</v>
      </c>
      <c r="M44" s="18">
        <v>1</v>
      </c>
      <c r="N44" s="18">
        <v>1</v>
      </c>
      <c r="O44" s="18">
        <v>1</v>
      </c>
      <c r="P44" s="18">
        <v>1</v>
      </c>
      <c r="Q44" s="18">
        <v>1</v>
      </c>
      <c r="R44" s="18">
        <v>1</v>
      </c>
      <c r="S44" s="7">
        <f t="shared" si="4"/>
        <v>16</v>
      </c>
      <c r="T44" s="7">
        <f t="shared" si="5"/>
        <v>0</v>
      </c>
      <c r="U44" s="8">
        <f t="shared" si="6"/>
        <v>1</v>
      </c>
      <c r="V44" s="18">
        <v>1</v>
      </c>
      <c r="W44" s="18">
        <v>1</v>
      </c>
      <c r="X44" s="18">
        <v>1</v>
      </c>
      <c r="Y44" s="18">
        <v>1</v>
      </c>
      <c r="Z44" s="18">
        <v>1</v>
      </c>
      <c r="AA44" s="18">
        <v>1</v>
      </c>
      <c r="AB44" s="18">
        <v>1</v>
      </c>
      <c r="AC44" s="18">
        <v>1</v>
      </c>
      <c r="AD44" s="18">
        <v>1</v>
      </c>
      <c r="AE44" s="18">
        <v>1</v>
      </c>
      <c r="AF44" s="18">
        <v>1</v>
      </c>
      <c r="AG44" s="18">
        <v>1</v>
      </c>
      <c r="AH44" s="18">
        <v>0</v>
      </c>
      <c r="AI44" s="18">
        <v>1</v>
      </c>
      <c r="AJ44" s="18">
        <v>1</v>
      </c>
      <c r="AK44" s="18">
        <v>1</v>
      </c>
      <c r="AL44" s="7">
        <f t="shared" si="7"/>
        <v>15</v>
      </c>
      <c r="AM44" s="7">
        <f t="shared" si="8"/>
        <v>1</v>
      </c>
      <c r="AN44" s="8">
        <f t="shared" si="9"/>
        <v>0.9375</v>
      </c>
    </row>
    <row r="45" spans="1:40" ht="15.75" x14ac:dyDescent="0.25">
      <c r="A45" s="7">
        <v>10</v>
      </c>
      <c r="B45" s="7" t="s">
        <v>51</v>
      </c>
      <c r="C45" s="18">
        <v>0</v>
      </c>
      <c r="D45" s="18">
        <v>0</v>
      </c>
      <c r="E45" s="18">
        <v>1</v>
      </c>
      <c r="F45" s="18">
        <v>1</v>
      </c>
      <c r="G45" s="18">
        <v>1</v>
      </c>
      <c r="H45" s="18">
        <v>1</v>
      </c>
      <c r="I45" s="18">
        <v>1</v>
      </c>
      <c r="J45" s="18">
        <v>1</v>
      </c>
      <c r="K45" s="18">
        <v>1</v>
      </c>
      <c r="L45" s="18">
        <v>1</v>
      </c>
      <c r="M45" s="18">
        <v>1</v>
      </c>
      <c r="N45" s="18">
        <v>1</v>
      </c>
      <c r="O45" s="18">
        <v>1</v>
      </c>
      <c r="P45" s="18">
        <v>1</v>
      </c>
      <c r="Q45" s="18">
        <v>1</v>
      </c>
      <c r="R45" s="18">
        <v>1</v>
      </c>
      <c r="S45" s="7">
        <f t="shared" si="4"/>
        <v>14</v>
      </c>
      <c r="T45" s="7">
        <f t="shared" si="5"/>
        <v>2</v>
      </c>
      <c r="U45" s="8">
        <f t="shared" si="6"/>
        <v>0.875</v>
      </c>
      <c r="V45" s="18">
        <v>1</v>
      </c>
      <c r="W45" s="18">
        <v>1</v>
      </c>
      <c r="X45" s="18">
        <v>1</v>
      </c>
      <c r="Y45" s="18">
        <v>1</v>
      </c>
      <c r="Z45" s="18">
        <v>1</v>
      </c>
      <c r="AA45" s="18">
        <v>1</v>
      </c>
      <c r="AB45" s="18">
        <v>1</v>
      </c>
      <c r="AC45" s="18">
        <v>1</v>
      </c>
      <c r="AD45" s="18">
        <v>1</v>
      </c>
      <c r="AE45" s="18">
        <v>1</v>
      </c>
      <c r="AF45" s="18">
        <v>1</v>
      </c>
      <c r="AG45" s="18">
        <v>1</v>
      </c>
      <c r="AH45" s="18">
        <v>1</v>
      </c>
      <c r="AI45" s="18">
        <v>1</v>
      </c>
      <c r="AJ45" s="18">
        <v>1</v>
      </c>
      <c r="AK45" s="18">
        <v>1</v>
      </c>
      <c r="AL45" s="7">
        <f t="shared" si="7"/>
        <v>16</v>
      </c>
      <c r="AM45" s="7">
        <f t="shared" si="8"/>
        <v>0</v>
      </c>
      <c r="AN45" s="8">
        <f t="shared" si="9"/>
        <v>1</v>
      </c>
    </row>
    <row r="46" spans="1:40" ht="15.75" x14ac:dyDescent="0.25">
      <c r="A46" s="7">
        <v>11</v>
      </c>
      <c r="B46" s="7" t="s">
        <v>52</v>
      </c>
      <c r="C46" s="18">
        <v>1</v>
      </c>
      <c r="D46" s="18">
        <v>1</v>
      </c>
      <c r="E46" s="18">
        <v>1</v>
      </c>
      <c r="F46" s="18">
        <v>1</v>
      </c>
      <c r="G46" s="18">
        <v>0</v>
      </c>
      <c r="H46" s="18">
        <v>1</v>
      </c>
      <c r="I46" s="18">
        <v>1</v>
      </c>
      <c r="J46" s="18">
        <v>1</v>
      </c>
      <c r="K46" s="18">
        <v>1</v>
      </c>
      <c r="L46" s="18">
        <v>1</v>
      </c>
      <c r="M46" s="18">
        <v>1</v>
      </c>
      <c r="N46" s="18">
        <v>1</v>
      </c>
      <c r="O46" s="18">
        <v>1</v>
      </c>
      <c r="P46" s="18">
        <v>1</v>
      </c>
      <c r="Q46" s="18">
        <v>1</v>
      </c>
      <c r="R46" s="18">
        <v>1</v>
      </c>
      <c r="S46" s="7">
        <f t="shared" si="4"/>
        <v>15</v>
      </c>
      <c r="T46" s="7">
        <f t="shared" si="5"/>
        <v>1</v>
      </c>
      <c r="U46" s="8">
        <f t="shared" si="6"/>
        <v>0.9375</v>
      </c>
      <c r="V46" s="18">
        <v>1</v>
      </c>
      <c r="W46" s="18">
        <v>1</v>
      </c>
      <c r="X46" s="18">
        <v>1</v>
      </c>
      <c r="Y46" s="18">
        <v>1</v>
      </c>
      <c r="Z46" s="18">
        <v>0</v>
      </c>
      <c r="AA46" s="18">
        <v>1</v>
      </c>
      <c r="AB46" s="18">
        <v>1</v>
      </c>
      <c r="AC46" s="18">
        <v>1</v>
      </c>
      <c r="AD46" s="18">
        <v>1</v>
      </c>
      <c r="AE46" s="18">
        <v>1</v>
      </c>
      <c r="AF46" s="18">
        <v>1</v>
      </c>
      <c r="AG46" s="18">
        <v>1</v>
      </c>
      <c r="AH46" s="18">
        <v>1</v>
      </c>
      <c r="AI46" s="18">
        <v>1</v>
      </c>
      <c r="AJ46" s="18">
        <v>1</v>
      </c>
      <c r="AK46" s="18">
        <v>1</v>
      </c>
      <c r="AL46" s="7">
        <f t="shared" si="7"/>
        <v>15</v>
      </c>
      <c r="AM46" s="7">
        <f t="shared" si="8"/>
        <v>1</v>
      </c>
      <c r="AN46" s="8">
        <f t="shared" si="9"/>
        <v>0.9375</v>
      </c>
    </row>
    <row r="47" spans="1:40" ht="15.75" x14ac:dyDescent="0.25">
      <c r="A47" s="7">
        <v>12</v>
      </c>
      <c r="B47" s="7" t="s">
        <v>53</v>
      </c>
      <c r="C47" s="18">
        <v>1</v>
      </c>
      <c r="D47" s="18">
        <v>1</v>
      </c>
      <c r="E47" s="18">
        <v>1</v>
      </c>
      <c r="F47" s="18">
        <v>1</v>
      </c>
      <c r="G47" s="18">
        <v>1</v>
      </c>
      <c r="H47" s="18">
        <v>0</v>
      </c>
      <c r="I47" s="18">
        <v>1</v>
      </c>
      <c r="J47" s="18">
        <v>1</v>
      </c>
      <c r="K47" s="18">
        <v>1</v>
      </c>
      <c r="L47" s="18">
        <v>1</v>
      </c>
      <c r="M47" s="18">
        <v>1</v>
      </c>
      <c r="N47" s="18">
        <v>1</v>
      </c>
      <c r="O47" s="18">
        <v>1</v>
      </c>
      <c r="P47" s="18">
        <v>1</v>
      </c>
      <c r="Q47" s="18">
        <v>1</v>
      </c>
      <c r="R47" s="18">
        <v>1</v>
      </c>
      <c r="S47" s="7">
        <f t="shared" si="4"/>
        <v>15</v>
      </c>
      <c r="T47" s="7">
        <f t="shared" si="5"/>
        <v>1</v>
      </c>
      <c r="U47" s="8">
        <f t="shared" si="6"/>
        <v>0.9375</v>
      </c>
      <c r="V47" s="18">
        <v>1</v>
      </c>
      <c r="W47" s="18">
        <v>1</v>
      </c>
      <c r="X47" s="18">
        <v>1</v>
      </c>
      <c r="Y47" s="18">
        <v>1</v>
      </c>
      <c r="Z47" s="18">
        <v>1</v>
      </c>
      <c r="AA47" s="18">
        <v>0</v>
      </c>
      <c r="AB47" s="18">
        <v>1</v>
      </c>
      <c r="AC47" s="18">
        <v>1</v>
      </c>
      <c r="AD47" s="18">
        <v>1</v>
      </c>
      <c r="AE47" s="18">
        <v>1</v>
      </c>
      <c r="AF47" s="18">
        <v>1</v>
      </c>
      <c r="AG47" s="18">
        <v>1</v>
      </c>
      <c r="AH47" s="18">
        <v>1</v>
      </c>
      <c r="AI47" s="18">
        <v>1</v>
      </c>
      <c r="AJ47" s="18">
        <v>1</v>
      </c>
      <c r="AK47" s="18">
        <v>1</v>
      </c>
      <c r="AL47" s="7">
        <f t="shared" si="7"/>
        <v>15</v>
      </c>
      <c r="AM47" s="7">
        <f t="shared" si="8"/>
        <v>1</v>
      </c>
      <c r="AN47" s="8">
        <f t="shared" si="9"/>
        <v>0.9375</v>
      </c>
    </row>
    <row r="48" spans="1:40" ht="15.75" x14ac:dyDescent="0.25">
      <c r="A48" s="2"/>
      <c r="B48" s="18"/>
      <c r="C48" s="21">
        <f>(SUM(C36:C47)/12)</f>
        <v>0.83333333333333337</v>
      </c>
      <c r="D48" s="21">
        <f t="shared" ref="D48:Q48" si="10">(SUM(D36:D47)/12)</f>
        <v>0.83333333333333337</v>
      </c>
      <c r="E48" s="21">
        <f t="shared" si="10"/>
        <v>0.91666666666666663</v>
      </c>
      <c r="F48" s="21">
        <f t="shared" si="10"/>
        <v>0.91666666666666663</v>
      </c>
      <c r="G48" s="21">
        <f t="shared" si="10"/>
        <v>0.91666666666666663</v>
      </c>
      <c r="H48" s="21">
        <f t="shared" si="10"/>
        <v>0.91666666666666663</v>
      </c>
      <c r="I48" s="21">
        <f t="shared" si="10"/>
        <v>0.83333333333333337</v>
      </c>
      <c r="J48" s="21">
        <f t="shared" si="10"/>
        <v>0.91666666666666663</v>
      </c>
      <c r="K48" s="21">
        <f t="shared" si="10"/>
        <v>0.91666666666666663</v>
      </c>
      <c r="L48" s="21">
        <f t="shared" si="10"/>
        <v>1</v>
      </c>
      <c r="M48" s="21">
        <f t="shared" si="10"/>
        <v>1</v>
      </c>
      <c r="N48" s="21">
        <f t="shared" si="10"/>
        <v>1</v>
      </c>
      <c r="O48" s="21">
        <f t="shared" si="10"/>
        <v>0.91666666666666663</v>
      </c>
      <c r="P48" s="21">
        <f t="shared" si="10"/>
        <v>1</v>
      </c>
      <c r="Q48" s="21">
        <f t="shared" si="10"/>
        <v>1</v>
      </c>
      <c r="R48" s="21">
        <v>0</v>
      </c>
      <c r="S48" s="7"/>
      <c r="T48" s="7"/>
      <c r="U48" s="22">
        <f>(SUM(U36:U47)/12)</f>
        <v>0.93229166666666663</v>
      </c>
      <c r="V48" s="21">
        <f>(SUM(V36:V47)/12)</f>
        <v>0.91666666666666663</v>
      </c>
      <c r="W48" s="21">
        <f t="shared" ref="W48:AJ48" si="11">(SUM(W36:W47)/12)</f>
        <v>0.91666666666666663</v>
      </c>
      <c r="X48" s="21">
        <f t="shared" si="11"/>
        <v>0.91666666666666663</v>
      </c>
      <c r="Y48" s="21">
        <f t="shared" si="11"/>
        <v>0.83333333333333337</v>
      </c>
      <c r="Z48" s="21">
        <f t="shared" si="11"/>
        <v>0.91666666666666663</v>
      </c>
      <c r="AA48" s="21">
        <f t="shared" si="11"/>
        <v>0.91666666666666663</v>
      </c>
      <c r="AB48" s="21">
        <f t="shared" si="11"/>
        <v>0.83333333333333337</v>
      </c>
      <c r="AC48" s="21">
        <f t="shared" si="11"/>
        <v>0.91666666666666663</v>
      </c>
      <c r="AD48" s="21">
        <f t="shared" si="11"/>
        <v>0.91666666666666663</v>
      </c>
      <c r="AE48" s="21">
        <f t="shared" si="11"/>
        <v>1</v>
      </c>
      <c r="AF48" s="21">
        <f t="shared" si="11"/>
        <v>1</v>
      </c>
      <c r="AG48" s="21">
        <f t="shared" si="11"/>
        <v>1</v>
      </c>
      <c r="AH48" s="21">
        <f t="shared" si="11"/>
        <v>0.83333333333333337</v>
      </c>
      <c r="AI48" s="21">
        <f t="shared" si="11"/>
        <v>1</v>
      </c>
      <c r="AJ48" s="21">
        <f t="shared" si="11"/>
        <v>0.91666666666666663</v>
      </c>
      <c r="AK48" s="21">
        <v>0</v>
      </c>
      <c r="AL48" s="7"/>
      <c r="AM48" s="7"/>
      <c r="AN48" s="22">
        <f>(SUM(AN36:AN47)/12)</f>
        <v>0.92708333333333337</v>
      </c>
    </row>
    <row r="49" spans="1:40" ht="15.75" x14ac:dyDescent="0.25">
      <c r="A49" s="10"/>
      <c r="B49" s="11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40" ht="15.75" x14ac:dyDescent="0.25">
      <c r="A50" s="10"/>
      <c r="B50" s="11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40" ht="15.75" x14ac:dyDescent="0.25">
      <c r="A51" s="16" t="s">
        <v>55</v>
      </c>
      <c r="B51" s="16" t="s">
        <v>54</v>
      </c>
      <c r="C51" s="17" t="s">
        <v>61</v>
      </c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20" t="s">
        <v>56</v>
      </c>
      <c r="T51" s="20" t="s">
        <v>57</v>
      </c>
      <c r="U51" s="20" t="s">
        <v>58</v>
      </c>
      <c r="V51" s="17" t="s">
        <v>62</v>
      </c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20" t="s">
        <v>56</v>
      </c>
      <c r="AM51" s="20" t="s">
        <v>57</v>
      </c>
      <c r="AN51" s="20" t="s">
        <v>58</v>
      </c>
    </row>
    <row r="52" spans="1:40" ht="15.75" x14ac:dyDescent="0.25">
      <c r="A52" s="16"/>
      <c r="B52" s="16"/>
      <c r="C52" s="15" t="s">
        <v>26</v>
      </c>
      <c r="D52" s="15" t="s">
        <v>27</v>
      </c>
      <c r="E52" s="15" t="s">
        <v>28</v>
      </c>
      <c r="F52" s="15" t="s">
        <v>29</v>
      </c>
      <c r="G52" s="15" t="s">
        <v>30</v>
      </c>
      <c r="H52" s="15" t="s">
        <v>31</v>
      </c>
      <c r="I52" s="15" t="s">
        <v>32</v>
      </c>
      <c r="J52" s="15" t="s">
        <v>33</v>
      </c>
      <c r="K52" s="15" t="s">
        <v>34</v>
      </c>
      <c r="L52" s="15" t="s">
        <v>35</v>
      </c>
      <c r="M52" s="15" t="s">
        <v>36</v>
      </c>
      <c r="N52" s="15" t="s">
        <v>37</v>
      </c>
      <c r="O52" s="7" t="s">
        <v>38</v>
      </c>
      <c r="P52" s="7" t="s">
        <v>39</v>
      </c>
      <c r="Q52" s="12" t="s">
        <v>40</v>
      </c>
      <c r="R52" s="12" t="s">
        <v>41</v>
      </c>
      <c r="S52" s="20"/>
      <c r="T52" s="20"/>
      <c r="U52" s="20"/>
      <c r="V52" s="15" t="s">
        <v>26</v>
      </c>
      <c r="W52" s="15" t="s">
        <v>27</v>
      </c>
      <c r="X52" s="15" t="s">
        <v>28</v>
      </c>
      <c r="Y52" s="15" t="s">
        <v>29</v>
      </c>
      <c r="Z52" s="15" t="s">
        <v>30</v>
      </c>
      <c r="AA52" s="15" t="s">
        <v>31</v>
      </c>
      <c r="AB52" s="15" t="s">
        <v>32</v>
      </c>
      <c r="AC52" s="15" t="s">
        <v>33</v>
      </c>
      <c r="AD52" s="15" t="s">
        <v>34</v>
      </c>
      <c r="AE52" s="15" t="s">
        <v>35</v>
      </c>
      <c r="AF52" s="15" t="s">
        <v>36</v>
      </c>
      <c r="AG52" s="15" t="s">
        <v>37</v>
      </c>
      <c r="AH52" s="7" t="s">
        <v>38</v>
      </c>
      <c r="AI52" s="7" t="s">
        <v>39</v>
      </c>
      <c r="AJ52" s="12" t="s">
        <v>40</v>
      </c>
      <c r="AK52" s="12" t="s">
        <v>41</v>
      </c>
      <c r="AL52" s="20"/>
      <c r="AM52" s="20"/>
      <c r="AN52" s="20"/>
    </row>
    <row r="53" spans="1:40" ht="15.75" x14ac:dyDescent="0.25">
      <c r="A53" s="7">
        <v>1</v>
      </c>
      <c r="B53" s="7" t="s">
        <v>42</v>
      </c>
      <c r="C53" s="18">
        <v>1</v>
      </c>
      <c r="D53" s="18">
        <v>0</v>
      </c>
      <c r="E53" s="18">
        <v>1</v>
      </c>
      <c r="F53" s="18">
        <v>1</v>
      </c>
      <c r="G53" s="18">
        <v>1</v>
      </c>
      <c r="H53" s="18">
        <v>1</v>
      </c>
      <c r="I53" s="18">
        <v>1</v>
      </c>
      <c r="J53" s="18">
        <v>1</v>
      </c>
      <c r="K53" s="18">
        <v>1</v>
      </c>
      <c r="L53" s="18">
        <v>1</v>
      </c>
      <c r="M53" s="18">
        <v>1</v>
      </c>
      <c r="N53" s="18">
        <v>1</v>
      </c>
      <c r="O53" s="18">
        <v>1</v>
      </c>
      <c r="P53" s="18">
        <v>1</v>
      </c>
      <c r="Q53" s="18">
        <v>1</v>
      </c>
      <c r="R53" s="18">
        <v>1</v>
      </c>
      <c r="S53" s="7">
        <f>SUM(C53:R53)</f>
        <v>15</v>
      </c>
      <c r="T53" s="7">
        <f>16-S53</f>
        <v>1</v>
      </c>
      <c r="U53" s="8">
        <f>(S53/16)</f>
        <v>0.9375</v>
      </c>
      <c r="V53" s="18">
        <v>1</v>
      </c>
      <c r="W53" s="18">
        <v>1</v>
      </c>
      <c r="X53" s="18">
        <v>1</v>
      </c>
      <c r="Y53" s="18">
        <v>1</v>
      </c>
      <c r="Z53" s="18">
        <v>1</v>
      </c>
      <c r="AA53" s="18">
        <v>1</v>
      </c>
      <c r="AB53" s="18">
        <v>1</v>
      </c>
      <c r="AC53" s="18">
        <v>1</v>
      </c>
      <c r="AD53" s="18">
        <v>1</v>
      </c>
      <c r="AE53" s="18">
        <v>0</v>
      </c>
      <c r="AF53" s="18">
        <v>1</v>
      </c>
      <c r="AG53" s="18">
        <v>1</v>
      </c>
      <c r="AH53" s="18">
        <v>1</v>
      </c>
      <c r="AI53" s="18">
        <v>1</v>
      </c>
      <c r="AJ53" s="18">
        <v>1</v>
      </c>
      <c r="AK53" s="18">
        <v>1</v>
      </c>
      <c r="AL53" s="7">
        <f>SUM(V53:AK53)</f>
        <v>15</v>
      </c>
      <c r="AM53" s="7">
        <f>16-AL53</f>
        <v>1</v>
      </c>
      <c r="AN53" s="8">
        <f>(AL53/16)</f>
        <v>0.9375</v>
      </c>
    </row>
    <row r="54" spans="1:40" ht="15.75" x14ac:dyDescent="0.25">
      <c r="A54" s="7">
        <v>2</v>
      </c>
      <c r="B54" s="7" t="s">
        <v>43</v>
      </c>
      <c r="C54" s="18">
        <v>1</v>
      </c>
      <c r="D54" s="18">
        <v>1</v>
      </c>
      <c r="E54" s="18">
        <v>1</v>
      </c>
      <c r="F54" s="18">
        <v>1</v>
      </c>
      <c r="G54" s="18">
        <v>1</v>
      </c>
      <c r="H54" s="18">
        <v>1</v>
      </c>
      <c r="I54" s="18">
        <v>1</v>
      </c>
      <c r="J54" s="18">
        <v>1</v>
      </c>
      <c r="K54" s="18">
        <v>1</v>
      </c>
      <c r="L54" s="18">
        <v>1</v>
      </c>
      <c r="M54" s="18">
        <v>1</v>
      </c>
      <c r="N54" s="18">
        <v>1</v>
      </c>
      <c r="O54" s="18">
        <v>1</v>
      </c>
      <c r="P54" s="18">
        <v>1</v>
      </c>
      <c r="Q54" s="18">
        <v>1</v>
      </c>
      <c r="R54" s="18">
        <v>1</v>
      </c>
      <c r="S54" s="7">
        <f t="shared" ref="S54:S64" si="12">SUM(C54:R54)</f>
        <v>16</v>
      </c>
      <c r="T54" s="7">
        <f t="shared" ref="T54:T64" si="13">16-S54</f>
        <v>0</v>
      </c>
      <c r="U54" s="8">
        <f t="shared" ref="U54:U64" si="14">(S54/16)</f>
        <v>1</v>
      </c>
      <c r="V54" s="18">
        <v>1</v>
      </c>
      <c r="W54" s="18">
        <v>1</v>
      </c>
      <c r="X54" s="18">
        <v>1</v>
      </c>
      <c r="Y54" s="18">
        <v>1</v>
      </c>
      <c r="Z54" s="18">
        <v>1</v>
      </c>
      <c r="AA54" s="18">
        <v>1</v>
      </c>
      <c r="AB54" s="18">
        <v>1</v>
      </c>
      <c r="AC54" s="18">
        <v>1</v>
      </c>
      <c r="AD54" s="18">
        <v>1</v>
      </c>
      <c r="AE54" s="18">
        <v>0</v>
      </c>
      <c r="AF54" s="18">
        <v>1</v>
      </c>
      <c r="AG54" s="18">
        <v>1</v>
      </c>
      <c r="AH54" s="18">
        <v>1</v>
      </c>
      <c r="AI54" s="18">
        <v>1</v>
      </c>
      <c r="AJ54" s="18">
        <v>1</v>
      </c>
      <c r="AK54" s="18">
        <v>1</v>
      </c>
      <c r="AL54" s="7">
        <f t="shared" ref="AL54:AL64" si="15">SUM(V54:AK54)</f>
        <v>15</v>
      </c>
      <c r="AM54" s="7">
        <f t="shared" ref="AM54:AM64" si="16">16-AL54</f>
        <v>1</v>
      </c>
      <c r="AN54" s="8">
        <f t="shared" ref="AN54:AN64" si="17">(AL54/16)</f>
        <v>0.9375</v>
      </c>
    </row>
    <row r="55" spans="1:40" ht="15.75" x14ac:dyDescent="0.25">
      <c r="A55" s="7">
        <v>3</v>
      </c>
      <c r="B55" s="7" t="s">
        <v>44</v>
      </c>
      <c r="C55" s="18">
        <v>1</v>
      </c>
      <c r="D55" s="18">
        <v>1</v>
      </c>
      <c r="E55" s="18">
        <v>1</v>
      </c>
      <c r="F55" s="18">
        <v>1</v>
      </c>
      <c r="G55" s="18">
        <v>1</v>
      </c>
      <c r="H55" s="18">
        <v>1</v>
      </c>
      <c r="I55" s="18">
        <v>1</v>
      </c>
      <c r="J55" s="18">
        <v>0</v>
      </c>
      <c r="K55" s="18">
        <v>1</v>
      </c>
      <c r="L55" s="18">
        <v>1</v>
      </c>
      <c r="M55" s="18">
        <v>1</v>
      </c>
      <c r="N55" s="18">
        <v>1</v>
      </c>
      <c r="O55" s="18">
        <v>1</v>
      </c>
      <c r="P55" s="18">
        <v>1</v>
      </c>
      <c r="Q55" s="18">
        <v>1</v>
      </c>
      <c r="R55" s="18">
        <v>1</v>
      </c>
      <c r="S55" s="7">
        <f t="shared" si="12"/>
        <v>15</v>
      </c>
      <c r="T55" s="7">
        <f t="shared" si="13"/>
        <v>1</v>
      </c>
      <c r="U55" s="8">
        <f t="shared" si="14"/>
        <v>0.9375</v>
      </c>
      <c r="V55" s="18">
        <v>1</v>
      </c>
      <c r="W55" s="18">
        <v>1</v>
      </c>
      <c r="X55" s="18">
        <v>1</v>
      </c>
      <c r="Y55" s="18">
        <v>0</v>
      </c>
      <c r="Z55" s="18">
        <v>1</v>
      </c>
      <c r="AA55" s="18">
        <v>1</v>
      </c>
      <c r="AB55" s="18">
        <v>1</v>
      </c>
      <c r="AC55" s="18">
        <v>1</v>
      </c>
      <c r="AD55" s="18">
        <v>1</v>
      </c>
      <c r="AE55" s="18">
        <v>0</v>
      </c>
      <c r="AF55" s="18">
        <v>1</v>
      </c>
      <c r="AG55" s="18">
        <v>1</v>
      </c>
      <c r="AH55" s="18">
        <v>1</v>
      </c>
      <c r="AI55" s="18">
        <v>1</v>
      </c>
      <c r="AJ55" s="18">
        <v>1</v>
      </c>
      <c r="AK55" s="18">
        <v>1</v>
      </c>
      <c r="AL55" s="7">
        <f t="shared" si="15"/>
        <v>14</v>
      </c>
      <c r="AM55" s="7">
        <f t="shared" si="16"/>
        <v>2</v>
      </c>
      <c r="AN55" s="8">
        <f t="shared" si="17"/>
        <v>0.875</v>
      </c>
    </row>
    <row r="56" spans="1:40" ht="15.75" x14ac:dyDescent="0.25">
      <c r="A56" s="7">
        <v>4</v>
      </c>
      <c r="B56" s="7" t="s">
        <v>45</v>
      </c>
      <c r="C56" s="18">
        <v>1</v>
      </c>
      <c r="D56" s="18">
        <v>1</v>
      </c>
      <c r="E56" s="18">
        <v>1</v>
      </c>
      <c r="F56" s="18">
        <v>1</v>
      </c>
      <c r="G56" s="18">
        <v>1</v>
      </c>
      <c r="H56" s="18">
        <v>1</v>
      </c>
      <c r="I56" s="18">
        <v>1</v>
      </c>
      <c r="J56" s="18">
        <v>1</v>
      </c>
      <c r="K56" s="18">
        <v>1</v>
      </c>
      <c r="L56" s="18">
        <v>1</v>
      </c>
      <c r="M56" s="18">
        <v>1</v>
      </c>
      <c r="N56" s="18">
        <v>1</v>
      </c>
      <c r="O56" s="18">
        <v>1</v>
      </c>
      <c r="P56" s="18">
        <v>1</v>
      </c>
      <c r="Q56" s="18">
        <v>1</v>
      </c>
      <c r="R56" s="18">
        <v>1</v>
      </c>
      <c r="S56" s="7">
        <f t="shared" si="12"/>
        <v>16</v>
      </c>
      <c r="T56" s="7">
        <f t="shared" si="13"/>
        <v>0</v>
      </c>
      <c r="U56" s="8">
        <f t="shared" si="14"/>
        <v>1</v>
      </c>
      <c r="V56" s="18">
        <v>1</v>
      </c>
      <c r="W56" s="18">
        <v>1</v>
      </c>
      <c r="X56" s="18">
        <v>1</v>
      </c>
      <c r="Y56" s="18">
        <v>1</v>
      </c>
      <c r="Z56" s="18">
        <v>1</v>
      </c>
      <c r="AA56" s="18">
        <v>1</v>
      </c>
      <c r="AB56" s="18">
        <v>1</v>
      </c>
      <c r="AC56" s="18">
        <v>1</v>
      </c>
      <c r="AD56" s="18">
        <v>1</v>
      </c>
      <c r="AE56" s="18">
        <v>0</v>
      </c>
      <c r="AF56" s="18">
        <v>1</v>
      </c>
      <c r="AG56" s="18">
        <v>1</v>
      </c>
      <c r="AH56" s="18">
        <v>1</v>
      </c>
      <c r="AI56" s="18">
        <v>1</v>
      </c>
      <c r="AJ56" s="18">
        <v>1</v>
      </c>
      <c r="AK56" s="18">
        <v>1</v>
      </c>
      <c r="AL56" s="7">
        <f t="shared" si="15"/>
        <v>15</v>
      </c>
      <c r="AM56" s="7">
        <f t="shared" si="16"/>
        <v>1</v>
      </c>
      <c r="AN56" s="8">
        <f t="shared" si="17"/>
        <v>0.9375</v>
      </c>
    </row>
    <row r="57" spans="1:40" ht="15.75" x14ac:dyDescent="0.25">
      <c r="A57" s="7">
        <v>5</v>
      </c>
      <c r="B57" s="7" t="s">
        <v>46</v>
      </c>
      <c r="C57" s="18">
        <v>1</v>
      </c>
      <c r="D57" s="18">
        <v>1</v>
      </c>
      <c r="E57" s="18">
        <v>1</v>
      </c>
      <c r="F57" s="18">
        <v>1</v>
      </c>
      <c r="G57" s="18">
        <v>1</v>
      </c>
      <c r="H57" s="18">
        <v>1</v>
      </c>
      <c r="I57" s="18">
        <v>0</v>
      </c>
      <c r="J57" s="18">
        <v>1</v>
      </c>
      <c r="K57" s="18">
        <v>1</v>
      </c>
      <c r="L57" s="18">
        <v>1</v>
      </c>
      <c r="M57" s="18">
        <v>1</v>
      </c>
      <c r="N57" s="18">
        <v>1</v>
      </c>
      <c r="O57" s="18">
        <v>1</v>
      </c>
      <c r="P57" s="18">
        <v>1</v>
      </c>
      <c r="Q57" s="18">
        <v>1</v>
      </c>
      <c r="R57" s="18">
        <v>1</v>
      </c>
      <c r="S57" s="7">
        <f t="shared" si="12"/>
        <v>15</v>
      </c>
      <c r="T57" s="7">
        <f t="shared" si="13"/>
        <v>1</v>
      </c>
      <c r="U57" s="8">
        <f t="shared" si="14"/>
        <v>0.9375</v>
      </c>
      <c r="V57" s="18">
        <v>1</v>
      </c>
      <c r="W57" s="18">
        <v>1</v>
      </c>
      <c r="X57" s="18">
        <v>1</v>
      </c>
      <c r="Y57" s="18">
        <v>1</v>
      </c>
      <c r="Z57" s="18">
        <v>1</v>
      </c>
      <c r="AA57" s="18">
        <v>1</v>
      </c>
      <c r="AB57" s="18">
        <v>1</v>
      </c>
      <c r="AC57" s="18">
        <v>1</v>
      </c>
      <c r="AD57" s="18">
        <v>1</v>
      </c>
      <c r="AE57" s="18">
        <v>0</v>
      </c>
      <c r="AF57" s="18">
        <v>1</v>
      </c>
      <c r="AG57" s="18">
        <v>1</v>
      </c>
      <c r="AH57" s="18">
        <v>1</v>
      </c>
      <c r="AI57" s="18">
        <v>1</v>
      </c>
      <c r="AJ57" s="18">
        <v>1</v>
      </c>
      <c r="AK57" s="18">
        <v>1</v>
      </c>
      <c r="AL57" s="7">
        <f t="shared" si="15"/>
        <v>15</v>
      </c>
      <c r="AM57" s="7">
        <f t="shared" si="16"/>
        <v>1</v>
      </c>
      <c r="AN57" s="8">
        <f t="shared" si="17"/>
        <v>0.9375</v>
      </c>
    </row>
    <row r="58" spans="1:40" ht="15.75" x14ac:dyDescent="0.25">
      <c r="A58" s="7">
        <v>6</v>
      </c>
      <c r="B58" s="7" t="s">
        <v>47</v>
      </c>
      <c r="C58" s="18">
        <v>1</v>
      </c>
      <c r="D58" s="18">
        <v>1</v>
      </c>
      <c r="E58" s="18">
        <v>1</v>
      </c>
      <c r="F58" s="18">
        <v>1</v>
      </c>
      <c r="G58" s="18">
        <v>1</v>
      </c>
      <c r="H58" s="18">
        <v>1</v>
      </c>
      <c r="I58" s="18">
        <v>1</v>
      </c>
      <c r="J58" s="18">
        <v>1</v>
      </c>
      <c r="K58" s="18">
        <v>0</v>
      </c>
      <c r="L58" s="18">
        <v>1</v>
      </c>
      <c r="M58" s="18">
        <v>1</v>
      </c>
      <c r="N58" s="18">
        <v>1</v>
      </c>
      <c r="O58" s="18">
        <v>1</v>
      </c>
      <c r="P58" s="18">
        <v>1</v>
      </c>
      <c r="Q58" s="18">
        <v>1</v>
      </c>
      <c r="R58" s="18">
        <v>1</v>
      </c>
      <c r="S58" s="7">
        <f t="shared" si="12"/>
        <v>15</v>
      </c>
      <c r="T58" s="7">
        <f t="shared" si="13"/>
        <v>1</v>
      </c>
      <c r="U58" s="8">
        <f t="shared" si="14"/>
        <v>0.9375</v>
      </c>
      <c r="V58" s="18">
        <v>1</v>
      </c>
      <c r="W58" s="18">
        <v>1</v>
      </c>
      <c r="X58" s="18">
        <v>1</v>
      </c>
      <c r="Y58" s="18">
        <v>1</v>
      </c>
      <c r="Z58" s="18">
        <v>1</v>
      </c>
      <c r="AA58" s="18">
        <v>1</v>
      </c>
      <c r="AB58" s="18">
        <v>1</v>
      </c>
      <c r="AC58" s="18">
        <v>1</v>
      </c>
      <c r="AD58" s="18">
        <v>0</v>
      </c>
      <c r="AE58" s="18">
        <v>0</v>
      </c>
      <c r="AF58" s="18">
        <v>1</v>
      </c>
      <c r="AG58" s="18">
        <v>1</v>
      </c>
      <c r="AH58" s="18">
        <v>1</v>
      </c>
      <c r="AI58" s="18">
        <v>1</v>
      </c>
      <c r="AJ58" s="18">
        <v>1</v>
      </c>
      <c r="AK58" s="18">
        <v>1</v>
      </c>
      <c r="AL58" s="7">
        <f t="shared" si="15"/>
        <v>14</v>
      </c>
      <c r="AM58" s="7">
        <f t="shared" si="16"/>
        <v>2</v>
      </c>
      <c r="AN58" s="8">
        <f t="shared" si="17"/>
        <v>0.875</v>
      </c>
    </row>
    <row r="59" spans="1:40" ht="15.75" x14ac:dyDescent="0.25">
      <c r="A59" s="7">
        <v>7</v>
      </c>
      <c r="B59" s="7" t="s">
        <v>48</v>
      </c>
      <c r="C59" s="18">
        <v>1</v>
      </c>
      <c r="D59" s="18">
        <v>1</v>
      </c>
      <c r="E59" s="18">
        <v>1</v>
      </c>
      <c r="F59" s="18">
        <v>1</v>
      </c>
      <c r="G59" s="18">
        <v>1</v>
      </c>
      <c r="H59" s="18">
        <v>1</v>
      </c>
      <c r="I59" s="18">
        <v>0</v>
      </c>
      <c r="J59" s="18">
        <v>1</v>
      </c>
      <c r="K59" s="18">
        <v>1</v>
      </c>
      <c r="L59" s="18">
        <v>1</v>
      </c>
      <c r="M59" s="18">
        <v>1</v>
      </c>
      <c r="N59" s="18">
        <v>1</v>
      </c>
      <c r="O59" s="18">
        <v>1</v>
      </c>
      <c r="P59" s="18">
        <v>1</v>
      </c>
      <c r="Q59" s="18">
        <v>1</v>
      </c>
      <c r="R59" s="18">
        <v>1</v>
      </c>
      <c r="S59" s="7">
        <f t="shared" si="12"/>
        <v>15</v>
      </c>
      <c r="T59" s="7">
        <f t="shared" si="13"/>
        <v>1</v>
      </c>
      <c r="U59" s="8">
        <f t="shared" si="14"/>
        <v>0.9375</v>
      </c>
      <c r="V59" s="18">
        <v>1</v>
      </c>
      <c r="W59" s="18">
        <v>1</v>
      </c>
      <c r="X59" s="18">
        <v>1</v>
      </c>
      <c r="Y59" s="18">
        <v>1</v>
      </c>
      <c r="Z59" s="18">
        <v>1</v>
      </c>
      <c r="AA59" s="18">
        <v>1</v>
      </c>
      <c r="AB59" s="18">
        <v>0</v>
      </c>
      <c r="AC59" s="18">
        <v>1</v>
      </c>
      <c r="AD59" s="18">
        <v>1</v>
      </c>
      <c r="AE59" s="18">
        <v>0</v>
      </c>
      <c r="AF59" s="18">
        <v>1</v>
      </c>
      <c r="AG59" s="18">
        <v>1</v>
      </c>
      <c r="AH59" s="18">
        <v>1</v>
      </c>
      <c r="AI59" s="18">
        <v>1</v>
      </c>
      <c r="AJ59" s="18">
        <v>1</v>
      </c>
      <c r="AK59" s="18">
        <v>1</v>
      </c>
      <c r="AL59" s="7">
        <f t="shared" si="15"/>
        <v>14</v>
      </c>
      <c r="AM59" s="7">
        <f t="shared" si="16"/>
        <v>2</v>
      </c>
      <c r="AN59" s="8">
        <f t="shared" si="17"/>
        <v>0.875</v>
      </c>
    </row>
    <row r="60" spans="1:40" ht="15.75" x14ac:dyDescent="0.25">
      <c r="A60" s="7">
        <v>8</v>
      </c>
      <c r="B60" s="7" t="s">
        <v>49</v>
      </c>
      <c r="C60" s="18">
        <v>1</v>
      </c>
      <c r="D60" s="18">
        <v>1</v>
      </c>
      <c r="E60" s="18">
        <v>0</v>
      </c>
      <c r="F60" s="18">
        <v>0</v>
      </c>
      <c r="G60" s="18">
        <v>1</v>
      </c>
      <c r="H60" s="18">
        <v>1</v>
      </c>
      <c r="I60" s="18">
        <v>1</v>
      </c>
      <c r="J60" s="18">
        <v>1</v>
      </c>
      <c r="K60" s="18">
        <v>1</v>
      </c>
      <c r="L60" s="18">
        <v>1</v>
      </c>
      <c r="M60" s="18">
        <v>1</v>
      </c>
      <c r="N60" s="18">
        <v>1</v>
      </c>
      <c r="O60" s="18">
        <v>1</v>
      </c>
      <c r="P60" s="18">
        <v>1</v>
      </c>
      <c r="Q60" s="18">
        <v>1</v>
      </c>
      <c r="R60" s="18">
        <v>1</v>
      </c>
      <c r="S60" s="7">
        <f t="shared" si="12"/>
        <v>14</v>
      </c>
      <c r="T60" s="7">
        <f t="shared" si="13"/>
        <v>2</v>
      </c>
      <c r="U60" s="8">
        <f t="shared" si="14"/>
        <v>0.875</v>
      </c>
      <c r="V60" s="18">
        <v>1</v>
      </c>
      <c r="W60" s="18">
        <v>1</v>
      </c>
      <c r="X60" s="18">
        <v>1</v>
      </c>
      <c r="Y60" s="18">
        <v>1</v>
      </c>
      <c r="Z60" s="18">
        <v>1</v>
      </c>
      <c r="AA60" s="18">
        <v>1</v>
      </c>
      <c r="AB60" s="18">
        <v>1</v>
      </c>
      <c r="AC60" s="18">
        <v>1</v>
      </c>
      <c r="AD60" s="18">
        <v>1</v>
      </c>
      <c r="AE60" s="18">
        <v>0</v>
      </c>
      <c r="AF60" s="18">
        <v>1</v>
      </c>
      <c r="AG60" s="18">
        <v>1</v>
      </c>
      <c r="AH60" s="18">
        <v>1</v>
      </c>
      <c r="AI60" s="18">
        <v>1</v>
      </c>
      <c r="AJ60" s="18">
        <v>1</v>
      </c>
      <c r="AK60" s="18">
        <v>1</v>
      </c>
      <c r="AL60" s="7">
        <f t="shared" si="15"/>
        <v>15</v>
      </c>
      <c r="AM60" s="7">
        <f t="shared" si="16"/>
        <v>1</v>
      </c>
      <c r="AN60" s="8">
        <f t="shared" si="17"/>
        <v>0.9375</v>
      </c>
    </row>
    <row r="61" spans="1:40" ht="15.75" x14ac:dyDescent="0.25">
      <c r="A61" s="7">
        <v>9</v>
      </c>
      <c r="B61" s="7" t="s">
        <v>50</v>
      </c>
      <c r="C61" s="18">
        <v>1</v>
      </c>
      <c r="D61" s="18">
        <v>1</v>
      </c>
      <c r="E61" s="18">
        <v>1</v>
      </c>
      <c r="F61" s="18">
        <v>1</v>
      </c>
      <c r="G61" s="18">
        <v>1</v>
      </c>
      <c r="H61" s="18">
        <v>1</v>
      </c>
      <c r="I61" s="18">
        <v>1</v>
      </c>
      <c r="J61" s="18">
        <v>1</v>
      </c>
      <c r="K61" s="18">
        <v>1</v>
      </c>
      <c r="L61" s="18">
        <v>1</v>
      </c>
      <c r="M61" s="18">
        <v>1</v>
      </c>
      <c r="N61" s="18">
        <v>1</v>
      </c>
      <c r="O61" s="18">
        <v>1</v>
      </c>
      <c r="P61" s="18">
        <v>1</v>
      </c>
      <c r="Q61" s="18">
        <v>1</v>
      </c>
      <c r="R61" s="18">
        <v>1</v>
      </c>
      <c r="S61" s="7">
        <f t="shared" si="12"/>
        <v>16</v>
      </c>
      <c r="T61" s="7">
        <f t="shared" si="13"/>
        <v>0</v>
      </c>
      <c r="U61" s="8">
        <f t="shared" si="14"/>
        <v>1</v>
      </c>
      <c r="V61" s="18">
        <v>0</v>
      </c>
      <c r="W61" s="18">
        <v>1</v>
      </c>
      <c r="X61" s="18">
        <v>1</v>
      </c>
      <c r="Y61" s="18">
        <v>1</v>
      </c>
      <c r="Z61" s="18">
        <v>1</v>
      </c>
      <c r="AA61" s="18">
        <v>1</v>
      </c>
      <c r="AB61" s="18">
        <v>1</v>
      </c>
      <c r="AC61" s="18">
        <v>1</v>
      </c>
      <c r="AD61" s="18">
        <v>1</v>
      </c>
      <c r="AE61" s="18">
        <v>0</v>
      </c>
      <c r="AF61" s="18">
        <v>1</v>
      </c>
      <c r="AG61" s="18">
        <v>1</v>
      </c>
      <c r="AH61" s="18">
        <v>0</v>
      </c>
      <c r="AI61" s="18">
        <v>1</v>
      </c>
      <c r="AJ61" s="18">
        <v>1</v>
      </c>
      <c r="AK61" s="18">
        <v>1</v>
      </c>
      <c r="AL61" s="7">
        <f t="shared" si="15"/>
        <v>13</v>
      </c>
      <c r="AM61" s="7">
        <f t="shared" si="16"/>
        <v>3</v>
      </c>
      <c r="AN61" s="8">
        <f t="shared" si="17"/>
        <v>0.8125</v>
      </c>
    </row>
    <row r="62" spans="1:40" ht="15.75" x14ac:dyDescent="0.25">
      <c r="A62" s="7">
        <v>10</v>
      </c>
      <c r="B62" s="7" t="s">
        <v>51</v>
      </c>
      <c r="C62" s="18">
        <v>1</v>
      </c>
      <c r="D62" s="18">
        <v>0</v>
      </c>
      <c r="E62" s="18">
        <v>1</v>
      </c>
      <c r="F62" s="18">
        <v>1</v>
      </c>
      <c r="G62" s="18">
        <v>1</v>
      </c>
      <c r="H62" s="18">
        <v>1</v>
      </c>
      <c r="I62" s="18">
        <v>1</v>
      </c>
      <c r="J62" s="18">
        <v>1</v>
      </c>
      <c r="K62" s="18">
        <v>1</v>
      </c>
      <c r="L62" s="18">
        <v>1</v>
      </c>
      <c r="M62" s="18">
        <v>1</v>
      </c>
      <c r="N62" s="18">
        <v>1</v>
      </c>
      <c r="O62" s="18">
        <v>1</v>
      </c>
      <c r="P62" s="18">
        <v>1</v>
      </c>
      <c r="Q62" s="18">
        <v>1</v>
      </c>
      <c r="R62" s="18">
        <v>1</v>
      </c>
      <c r="S62" s="7">
        <f t="shared" si="12"/>
        <v>15</v>
      </c>
      <c r="T62" s="7">
        <f t="shared" si="13"/>
        <v>1</v>
      </c>
      <c r="U62" s="8">
        <f t="shared" si="14"/>
        <v>0.9375</v>
      </c>
      <c r="V62" s="18">
        <v>1</v>
      </c>
      <c r="W62" s="18">
        <v>0</v>
      </c>
      <c r="X62" s="18">
        <v>1</v>
      </c>
      <c r="Y62" s="18">
        <v>1</v>
      </c>
      <c r="Z62" s="18">
        <v>1</v>
      </c>
      <c r="AA62" s="18">
        <v>1</v>
      </c>
      <c r="AB62" s="18">
        <v>1</v>
      </c>
      <c r="AC62" s="18">
        <v>1</v>
      </c>
      <c r="AD62" s="18">
        <v>1</v>
      </c>
      <c r="AE62" s="18">
        <v>0</v>
      </c>
      <c r="AF62" s="18">
        <v>1</v>
      </c>
      <c r="AG62" s="18">
        <v>1</v>
      </c>
      <c r="AH62" s="18">
        <v>1</v>
      </c>
      <c r="AI62" s="18">
        <v>1</v>
      </c>
      <c r="AJ62" s="18">
        <v>1</v>
      </c>
      <c r="AK62" s="18">
        <v>1</v>
      </c>
      <c r="AL62" s="7">
        <f t="shared" si="15"/>
        <v>14</v>
      </c>
      <c r="AM62" s="7">
        <f t="shared" si="16"/>
        <v>2</v>
      </c>
      <c r="AN62" s="8">
        <f t="shared" si="17"/>
        <v>0.875</v>
      </c>
    </row>
    <row r="63" spans="1:40" ht="15.75" x14ac:dyDescent="0.25">
      <c r="A63" s="7">
        <v>11</v>
      </c>
      <c r="B63" s="7" t="s">
        <v>52</v>
      </c>
      <c r="C63" s="18">
        <v>1</v>
      </c>
      <c r="D63" s="18">
        <v>1</v>
      </c>
      <c r="E63" s="18">
        <v>1</v>
      </c>
      <c r="F63" s="18">
        <v>1</v>
      </c>
      <c r="G63" s="18">
        <v>0</v>
      </c>
      <c r="H63" s="18">
        <v>1</v>
      </c>
      <c r="I63" s="18">
        <v>1</v>
      </c>
      <c r="J63" s="18">
        <v>1</v>
      </c>
      <c r="K63" s="18">
        <v>1</v>
      </c>
      <c r="L63" s="18">
        <v>1</v>
      </c>
      <c r="M63" s="18">
        <v>1</v>
      </c>
      <c r="N63" s="18">
        <v>1</v>
      </c>
      <c r="O63" s="18">
        <v>1</v>
      </c>
      <c r="P63" s="18">
        <v>1</v>
      </c>
      <c r="Q63" s="18">
        <v>1</v>
      </c>
      <c r="R63" s="18">
        <v>1</v>
      </c>
      <c r="S63" s="7">
        <f t="shared" si="12"/>
        <v>15</v>
      </c>
      <c r="T63" s="7">
        <f t="shared" si="13"/>
        <v>1</v>
      </c>
      <c r="U63" s="8">
        <f t="shared" si="14"/>
        <v>0.9375</v>
      </c>
      <c r="V63" s="18">
        <v>1</v>
      </c>
      <c r="W63" s="18">
        <v>1</v>
      </c>
      <c r="X63" s="18">
        <v>1</v>
      </c>
      <c r="Y63" s="18">
        <v>1</v>
      </c>
      <c r="Z63" s="18">
        <v>1</v>
      </c>
      <c r="AA63" s="18">
        <v>1</v>
      </c>
      <c r="AB63" s="18">
        <v>1</v>
      </c>
      <c r="AC63" s="18">
        <v>1</v>
      </c>
      <c r="AD63" s="18">
        <v>1</v>
      </c>
      <c r="AE63" s="18">
        <v>0</v>
      </c>
      <c r="AF63" s="18">
        <v>1</v>
      </c>
      <c r="AG63" s="18">
        <v>1</v>
      </c>
      <c r="AH63" s="18">
        <v>1</v>
      </c>
      <c r="AI63" s="18">
        <v>1</v>
      </c>
      <c r="AJ63" s="18">
        <v>1</v>
      </c>
      <c r="AK63" s="18">
        <v>1</v>
      </c>
      <c r="AL63" s="7">
        <f t="shared" si="15"/>
        <v>15</v>
      </c>
      <c r="AM63" s="7">
        <f t="shared" si="16"/>
        <v>1</v>
      </c>
      <c r="AN63" s="8">
        <f t="shared" si="17"/>
        <v>0.9375</v>
      </c>
    </row>
    <row r="64" spans="1:40" ht="15.75" x14ac:dyDescent="0.25">
      <c r="A64" s="7">
        <v>12</v>
      </c>
      <c r="B64" s="7" t="s">
        <v>53</v>
      </c>
      <c r="C64" s="18">
        <v>1</v>
      </c>
      <c r="D64" s="18">
        <v>1</v>
      </c>
      <c r="E64" s="18">
        <v>1</v>
      </c>
      <c r="F64" s="18">
        <v>1</v>
      </c>
      <c r="G64" s="18">
        <v>1</v>
      </c>
      <c r="H64" s="18">
        <v>0</v>
      </c>
      <c r="I64" s="18">
        <v>1</v>
      </c>
      <c r="J64" s="18">
        <v>1</v>
      </c>
      <c r="K64" s="18">
        <v>1</v>
      </c>
      <c r="L64" s="18">
        <v>1</v>
      </c>
      <c r="M64" s="18">
        <v>1</v>
      </c>
      <c r="N64" s="18">
        <v>1</v>
      </c>
      <c r="O64" s="18">
        <v>1</v>
      </c>
      <c r="P64" s="18">
        <v>1</v>
      </c>
      <c r="Q64" s="18">
        <v>1</v>
      </c>
      <c r="R64" s="18">
        <v>1</v>
      </c>
      <c r="S64" s="7">
        <f t="shared" si="12"/>
        <v>15</v>
      </c>
      <c r="T64" s="7">
        <f t="shared" si="13"/>
        <v>1</v>
      </c>
      <c r="U64" s="8">
        <f t="shared" si="14"/>
        <v>0.9375</v>
      </c>
      <c r="V64" s="18">
        <v>1</v>
      </c>
      <c r="W64" s="18">
        <v>1</v>
      </c>
      <c r="X64" s="18">
        <v>1</v>
      </c>
      <c r="Y64" s="18">
        <v>1</v>
      </c>
      <c r="Z64" s="18">
        <v>1</v>
      </c>
      <c r="AA64" s="18">
        <v>1</v>
      </c>
      <c r="AB64" s="18">
        <v>1</v>
      </c>
      <c r="AC64" s="18">
        <v>1</v>
      </c>
      <c r="AD64" s="18">
        <v>1</v>
      </c>
      <c r="AE64" s="18">
        <v>0</v>
      </c>
      <c r="AF64" s="18">
        <v>1</v>
      </c>
      <c r="AG64" s="18">
        <v>1</v>
      </c>
      <c r="AH64" s="18">
        <v>1</v>
      </c>
      <c r="AI64" s="18">
        <v>1</v>
      </c>
      <c r="AJ64" s="18">
        <v>1</v>
      </c>
      <c r="AK64" s="18">
        <v>1</v>
      </c>
      <c r="AL64" s="7">
        <f t="shared" si="15"/>
        <v>15</v>
      </c>
      <c r="AM64" s="7">
        <f t="shared" si="16"/>
        <v>1</v>
      </c>
      <c r="AN64" s="8">
        <f t="shared" si="17"/>
        <v>0.9375</v>
      </c>
    </row>
    <row r="65" spans="1:40" ht="15.75" x14ac:dyDescent="0.25">
      <c r="A65" s="2"/>
      <c r="B65" s="18"/>
      <c r="C65" s="21">
        <f>(SUM(C53:C64)/12)</f>
        <v>1</v>
      </c>
      <c r="D65" s="21">
        <f t="shared" ref="D65:Q65" si="18">(SUM(D53:D64)/12)</f>
        <v>0.83333333333333337</v>
      </c>
      <c r="E65" s="21">
        <f t="shared" si="18"/>
        <v>0.91666666666666663</v>
      </c>
      <c r="F65" s="21">
        <f t="shared" si="18"/>
        <v>0.91666666666666663</v>
      </c>
      <c r="G65" s="21">
        <f t="shared" si="18"/>
        <v>0.91666666666666663</v>
      </c>
      <c r="H65" s="21">
        <f t="shared" si="18"/>
        <v>0.91666666666666663</v>
      </c>
      <c r="I65" s="21">
        <f t="shared" si="18"/>
        <v>0.83333333333333337</v>
      </c>
      <c r="J65" s="21">
        <f t="shared" si="18"/>
        <v>0.91666666666666663</v>
      </c>
      <c r="K65" s="21">
        <f t="shared" si="18"/>
        <v>0.91666666666666663</v>
      </c>
      <c r="L65" s="21">
        <f t="shared" si="18"/>
        <v>1</v>
      </c>
      <c r="M65" s="21">
        <f t="shared" si="18"/>
        <v>1</v>
      </c>
      <c r="N65" s="21">
        <f t="shared" si="18"/>
        <v>1</v>
      </c>
      <c r="O65" s="21">
        <f t="shared" si="18"/>
        <v>1</v>
      </c>
      <c r="P65" s="21">
        <f t="shared" si="18"/>
        <v>1</v>
      </c>
      <c r="Q65" s="21">
        <f t="shared" si="18"/>
        <v>1</v>
      </c>
      <c r="R65" s="21">
        <v>0</v>
      </c>
      <c r="S65" s="7"/>
      <c r="T65" s="7"/>
      <c r="U65" s="22">
        <f>(SUM(U53:U64)/12)</f>
        <v>0.94791666666666663</v>
      </c>
      <c r="V65" s="21">
        <f>(SUM(V53:V64)/12)</f>
        <v>0.91666666666666663</v>
      </c>
      <c r="W65" s="21">
        <f t="shared" ref="W65:AJ65" si="19">(SUM(W53:W64)/12)</f>
        <v>0.91666666666666663</v>
      </c>
      <c r="X65" s="21">
        <f t="shared" si="19"/>
        <v>1</v>
      </c>
      <c r="Y65" s="21">
        <f t="shared" si="19"/>
        <v>0.91666666666666663</v>
      </c>
      <c r="Z65" s="21">
        <f t="shared" si="19"/>
        <v>1</v>
      </c>
      <c r="AA65" s="21">
        <f t="shared" si="19"/>
        <v>1</v>
      </c>
      <c r="AB65" s="21">
        <f t="shared" si="19"/>
        <v>0.91666666666666663</v>
      </c>
      <c r="AC65" s="21">
        <f t="shared" si="19"/>
        <v>1</v>
      </c>
      <c r="AD65" s="21">
        <f t="shared" si="19"/>
        <v>0.91666666666666663</v>
      </c>
      <c r="AE65" s="21">
        <f t="shared" si="19"/>
        <v>0</v>
      </c>
      <c r="AF65" s="21">
        <f t="shared" si="19"/>
        <v>1</v>
      </c>
      <c r="AG65" s="21">
        <f t="shared" si="19"/>
        <v>1</v>
      </c>
      <c r="AH65" s="21">
        <f t="shared" si="19"/>
        <v>0.91666666666666663</v>
      </c>
      <c r="AI65" s="21">
        <f t="shared" si="19"/>
        <v>1</v>
      </c>
      <c r="AJ65" s="21">
        <f t="shared" si="19"/>
        <v>1</v>
      </c>
      <c r="AK65" s="21">
        <v>0</v>
      </c>
      <c r="AL65" s="7"/>
      <c r="AM65" s="7"/>
      <c r="AN65" s="22">
        <f>(SUM(AN53:AN64)/12)</f>
        <v>0.90625</v>
      </c>
    </row>
    <row r="68" spans="1:40" x14ac:dyDescent="0.25">
      <c r="AF68" s="13"/>
    </row>
    <row r="69" spans="1:40" x14ac:dyDescent="0.25">
      <c r="AF69" s="13"/>
    </row>
    <row r="70" spans="1:40" x14ac:dyDescent="0.25">
      <c r="AF70" s="13"/>
    </row>
    <row r="71" spans="1:40" x14ac:dyDescent="0.25">
      <c r="AF71" s="13"/>
    </row>
    <row r="85" spans="31:32" ht="15.75" x14ac:dyDescent="0.25">
      <c r="AE85" s="1"/>
      <c r="AF85" s="14"/>
    </row>
    <row r="86" spans="31:32" ht="15.75" x14ac:dyDescent="0.25">
      <c r="AE86" s="1"/>
      <c r="AF86" s="14"/>
    </row>
    <row r="87" spans="31:32" ht="15.75" x14ac:dyDescent="0.25">
      <c r="AE87" s="1"/>
      <c r="AF87" s="14"/>
    </row>
    <row r="88" spans="31:32" ht="15.75" x14ac:dyDescent="0.25">
      <c r="AE88" s="1"/>
      <c r="AF88" s="14"/>
    </row>
    <row r="89" spans="31:32" ht="15.75" x14ac:dyDescent="0.25">
      <c r="AE89" s="1"/>
      <c r="AF89" s="14"/>
    </row>
    <row r="90" spans="31:32" ht="15.75" x14ac:dyDescent="0.25">
      <c r="AE90" s="1"/>
      <c r="AF90" s="14"/>
    </row>
    <row r="91" spans="31:32" ht="15.75" x14ac:dyDescent="0.25">
      <c r="AE91" s="1"/>
      <c r="AF91" s="14"/>
    </row>
    <row r="92" spans="31:32" ht="15.75" x14ac:dyDescent="0.25">
      <c r="AE92" s="1"/>
      <c r="AF92" s="14"/>
    </row>
    <row r="93" spans="31:32" ht="15.75" x14ac:dyDescent="0.25">
      <c r="AE93" s="1"/>
      <c r="AF93" s="14"/>
    </row>
    <row r="94" spans="31:32" ht="15.75" x14ac:dyDescent="0.25">
      <c r="AE94" s="1"/>
      <c r="AF94" s="14"/>
    </row>
    <row r="95" spans="31:32" ht="15.75" x14ac:dyDescent="0.25">
      <c r="AE95" s="1"/>
      <c r="AF95" s="14"/>
    </row>
    <row r="96" spans="31:32" ht="15.75" x14ac:dyDescent="0.25">
      <c r="AE96" s="1"/>
      <c r="AF96" s="14"/>
    </row>
  </sheetData>
  <mergeCells count="26">
    <mergeCell ref="AM34:AM35"/>
    <mergeCell ref="AN34:AN35"/>
    <mergeCell ref="U34:U35"/>
    <mergeCell ref="S34:S35"/>
    <mergeCell ref="T34:T35"/>
    <mergeCell ref="V34:AK34"/>
    <mergeCell ref="AL34:AL35"/>
    <mergeCell ref="Q3:Q4"/>
    <mergeCell ref="A34:A35"/>
    <mergeCell ref="B34:B35"/>
    <mergeCell ref="C3:N3"/>
    <mergeCell ref="B3:B4"/>
    <mergeCell ref="A3:A4"/>
    <mergeCell ref="O3:O4"/>
    <mergeCell ref="P3:P4"/>
    <mergeCell ref="C34:R34"/>
    <mergeCell ref="A51:A52"/>
    <mergeCell ref="B51:B52"/>
    <mergeCell ref="C51:R51"/>
    <mergeCell ref="S51:S52"/>
    <mergeCell ref="T51:T52"/>
    <mergeCell ref="U51:U52"/>
    <mergeCell ref="V51:AK51"/>
    <mergeCell ref="AL51:AL52"/>
    <mergeCell ref="AM51:AM52"/>
    <mergeCell ref="AN51:AN52"/>
  </mergeCells>
  <phoneticPr fontId="5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F151C-76BB-4A81-A60C-A9FEB7FF5398}">
  <dimension ref="A2:G18"/>
  <sheetViews>
    <sheetView workbookViewId="0">
      <selection activeCell="G2" sqref="G2"/>
    </sheetView>
  </sheetViews>
  <sheetFormatPr defaultRowHeight="15" x14ac:dyDescent="0.25"/>
  <cols>
    <col min="1" max="1" width="29.28515625" bestFit="1" customWidth="1"/>
    <col min="6" max="7" width="12.28515625" bestFit="1" customWidth="1"/>
  </cols>
  <sheetData>
    <row r="2" spans="1:7" ht="15.75" x14ac:dyDescent="0.25">
      <c r="A2" s="7"/>
      <c r="B2" s="7" t="s">
        <v>63</v>
      </c>
      <c r="C2" s="7" t="s">
        <v>64</v>
      </c>
      <c r="D2" s="7" t="s">
        <v>65</v>
      </c>
      <c r="E2" s="7" t="s">
        <v>66</v>
      </c>
      <c r="F2" s="7" t="s">
        <v>83</v>
      </c>
      <c r="G2" s="7" t="s">
        <v>84</v>
      </c>
    </row>
    <row r="3" spans="1:7" ht="15.75" x14ac:dyDescent="0.25">
      <c r="A3" s="18" t="s">
        <v>67</v>
      </c>
      <c r="B3" s="19">
        <v>0.83</v>
      </c>
      <c r="C3" s="19">
        <v>0.92</v>
      </c>
      <c r="D3" s="19">
        <v>1</v>
      </c>
      <c r="E3" s="19">
        <v>0.92</v>
      </c>
      <c r="F3" s="8">
        <f>(B3+C3)/2</f>
        <v>0.875</v>
      </c>
      <c r="G3" s="8">
        <f>(D3+E3)/2</f>
        <v>0.96</v>
      </c>
    </row>
    <row r="4" spans="1:7" ht="47.25" x14ac:dyDescent="0.25">
      <c r="A4" s="18" t="s">
        <v>68</v>
      </c>
      <c r="B4" s="19">
        <v>0.92</v>
      </c>
      <c r="C4" s="19">
        <v>0.83</v>
      </c>
      <c r="D4" s="19">
        <v>0.83</v>
      </c>
      <c r="E4" s="19">
        <v>0.92</v>
      </c>
      <c r="F4" s="8">
        <f t="shared" ref="F4:F18" si="0">(B4+C4)/2</f>
        <v>0.875</v>
      </c>
      <c r="G4" s="8">
        <f t="shared" ref="G4:G18" si="1">(D4+E4)/2</f>
        <v>0.875</v>
      </c>
    </row>
    <row r="5" spans="1:7" ht="15.75" x14ac:dyDescent="0.25">
      <c r="A5" s="18" t="s">
        <v>69</v>
      </c>
      <c r="B5" s="19">
        <v>0.92</v>
      </c>
      <c r="C5" s="19">
        <v>0.92</v>
      </c>
      <c r="D5" s="19">
        <v>0.92</v>
      </c>
      <c r="E5" s="19">
        <v>1</v>
      </c>
      <c r="F5" s="8">
        <f t="shared" si="0"/>
        <v>0.92</v>
      </c>
      <c r="G5" s="8">
        <f t="shared" si="1"/>
        <v>0.96</v>
      </c>
    </row>
    <row r="6" spans="1:7" ht="15.75" x14ac:dyDescent="0.25">
      <c r="A6" s="18" t="s">
        <v>70</v>
      </c>
      <c r="B6" s="19">
        <v>0.92</v>
      </c>
      <c r="C6" s="19">
        <v>0.83</v>
      </c>
      <c r="D6" s="19">
        <v>0.92</v>
      </c>
      <c r="E6" s="19">
        <v>0.92</v>
      </c>
      <c r="F6" s="8">
        <f t="shared" si="0"/>
        <v>0.875</v>
      </c>
      <c r="G6" s="8">
        <f t="shared" si="1"/>
        <v>0.92</v>
      </c>
    </row>
    <row r="7" spans="1:7" ht="31.5" x14ac:dyDescent="0.25">
      <c r="A7" s="18" t="s">
        <v>71</v>
      </c>
      <c r="B7" s="19">
        <v>0.92</v>
      </c>
      <c r="C7" s="19">
        <v>0.92</v>
      </c>
      <c r="D7" s="19">
        <v>0.92</v>
      </c>
      <c r="E7" s="19">
        <v>1</v>
      </c>
      <c r="F7" s="8">
        <f t="shared" si="0"/>
        <v>0.92</v>
      </c>
      <c r="G7" s="8">
        <f t="shared" si="1"/>
        <v>0.96</v>
      </c>
    </row>
    <row r="8" spans="1:7" ht="15.75" x14ac:dyDescent="0.25">
      <c r="A8" s="18" t="s">
        <v>72</v>
      </c>
      <c r="B8" s="19">
        <v>0.92</v>
      </c>
      <c r="C8" s="19">
        <v>0.92</v>
      </c>
      <c r="D8" s="19">
        <v>0.92</v>
      </c>
      <c r="E8" s="19">
        <v>1</v>
      </c>
      <c r="F8" s="8">
        <f t="shared" si="0"/>
        <v>0.92</v>
      </c>
      <c r="G8" s="8">
        <f t="shared" si="1"/>
        <v>0.96</v>
      </c>
    </row>
    <row r="9" spans="1:7" ht="15.75" x14ac:dyDescent="0.25">
      <c r="A9" s="18" t="s">
        <v>73</v>
      </c>
      <c r="B9" s="19">
        <v>0.83</v>
      </c>
      <c r="C9" s="19">
        <v>0.83</v>
      </c>
      <c r="D9" s="19">
        <v>0.83</v>
      </c>
      <c r="E9" s="19">
        <v>0.92</v>
      </c>
      <c r="F9" s="8">
        <f t="shared" si="0"/>
        <v>0.83</v>
      </c>
      <c r="G9" s="8">
        <f t="shared" si="1"/>
        <v>0.875</v>
      </c>
    </row>
    <row r="10" spans="1:7" ht="15.75" x14ac:dyDescent="0.25">
      <c r="A10" s="18" t="s">
        <v>74</v>
      </c>
      <c r="B10" s="19">
        <v>0.92</v>
      </c>
      <c r="C10" s="19">
        <v>0.92</v>
      </c>
      <c r="D10" s="19">
        <v>0.92</v>
      </c>
      <c r="E10" s="19">
        <v>1</v>
      </c>
      <c r="F10" s="8">
        <f t="shared" si="0"/>
        <v>0.92</v>
      </c>
      <c r="G10" s="8">
        <f t="shared" si="1"/>
        <v>0.96</v>
      </c>
    </row>
    <row r="11" spans="1:7" ht="31.5" x14ac:dyDescent="0.25">
      <c r="A11" s="18" t="s">
        <v>75</v>
      </c>
      <c r="B11" s="19">
        <v>0.92</v>
      </c>
      <c r="C11" s="19">
        <v>0.92</v>
      </c>
      <c r="D11" s="19">
        <v>0.92</v>
      </c>
      <c r="E11" s="19">
        <v>0.92</v>
      </c>
      <c r="F11" s="8">
        <f t="shared" si="0"/>
        <v>0.92</v>
      </c>
      <c r="G11" s="8">
        <f t="shared" si="1"/>
        <v>0.92</v>
      </c>
    </row>
    <row r="12" spans="1:7" ht="15.75" x14ac:dyDescent="0.25">
      <c r="A12" s="18" t="s">
        <v>76</v>
      </c>
      <c r="B12" s="19">
        <v>1</v>
      </c>
      <c r="C12" s="19">
        <v>1</v>
      </c>
      <c r="D12" s="19">
        <v>1</v>
      </c>
      <c r="E12" s="19">
        <v>0</v>
      </c>
      <c r="F12" s="8">
        <f t="shared" si="0"/>
        <v>1</v>
      </c>
      <c r="G12" s="8">
        <f t="shared" si="1"/>
        <v>0.5</v>
      </c>
    </row>
    <row r="13" spans="1:7" ht="31.5" x14ac:dyDescent="0.25">
      <c r="A13" s="18" t="s">
        <v>77</v>
      </c>
      <c r="B13" s="19">
        <v>1</v>
      </c>
      <c r="C13" s="19">
        <v>1</v>
      </c>
      <c r="D13" s="19">
        <v>1</v>
      </c>
      <c r="E13" s="19">
        <v>1</v>
      </c>
      <c r="F13" s="8">
        <f t="shared" si="0"/>
        <v>1</v>
      </c>
      <c r="G13" s="8">
        <f t="shared" si="1"/>
        <v>1</v>
      </c>
    </row>
    <row r="14" spans="1:7" ht="31.5" x14ac:dyDescent="0.25">
      <c r="A14" s="18" t="s">
        <v>82</v>
      </c>
      <c r="B14" s="19">
        <v>1</v>
      </c>
      <c r="C14" s="19">
        <v>1</v>
      </c>
      <c r="D14" s="19">
        <v>1</v>
      </c>
      <c r="E14" s="19">
        <v>1</v>
      </c>
      <c r="F14" s="8">
        <f t="shared" si="0"/>
        <v>1</v>
      </c>
      <c r="G14" s="8">
        <f t="shared" si="1"/>
        <v>1</v>
      </c>
    </row>
    <row r="15" spans="1:7" ht="31.5" x14ac:dyDescent="0.25">
      <c r="A15" s="18" t="s">
        <v>78</v>
      </c>
      <c r="B15" s="19">
        <v>0.92</v>
      </c>
      <c r="C15" s="19">
        <v>0.83</v>
      </c>
      <c r="D15" s="19">
        <v>1</v>
      </c>
      <c r="E15" s="19">
        <v>0.92</v>
      </c>
      <c r="F15" s="8">
        <f t="shared" si="0"/>
        <v>0.875</v>
      </c>
      <c r="G15" s="8">
        <f t="shared" si="1"/>
        <v>0.96</v>
      </c>
    </row>
    <row r="16" spans="1:7" ht="15.75" x14ac:dyDescent="0.25">
      <c r="A16" s="18" t="s">
        <v>79</v>
      </c>
      <c r="B16" s="19">
        <v>1</v>
      </c>
      <c r="C16" s="19">
        <v>1</v>
      </c>
      <c r="D16" s="19">
        <v>1</v>
      </c>
      <c r="E16" s="19">
        <v>1</v>
      </c>
      <c r="F16" s="8">
        <f t="shared" si="0"/>
        <v>1</v>
      </c>
      <c r="G16" s="8">
        <f t="shared" si="1"/>
        <v>1</v>
      </c>
    </row>
    <row r="17" spans="1:7" ht="31.5" x14ac:dyDescent="0.25">
      <c r="A17" s="18" t="s">
        <v>80</v>
      </c>
      <c r="B17" s="19">
        <v>1</v>
      </c>
      <c r="C17" s="19">
        <v>0.92</v>
      </c>
      <c r="D17" s="19">
        <v>1</v>
      </c>
      <c r="E17" s="19">
        <v>1</v>
      </c>
      <c r="F17" s="8">
        <f t="shared" si="0"/>
        <v>0.96</v>
      </c>
      <c r="G17" s="8">
        <f t="shared" si="1"/>
        <v>1</v>
      </c>
    </row>
    <row r="18" spans="1:7" ht="31.5" x14ac:dyDescent="0.25">
      <c r="A18" s="18" t="s">
        <v>81</v>
      </c>
      <c r="B18" s="19">
        <v>0</v>
      </c>
      <c r="C18" s="19">
        <v>0</v>
      </c>
      <c r="D18" s="19">
        <v>0</v>
      </c>
      <c r="E18" s="19">
        <v>0</v>
      </c>
      <c r="F18" s="8">
        <f t="shared" si="0"/>
        <v>0</v>
      </c>
      <c r="G18" s="8">
        <f t="shared" si="1"/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Angket Respon Peserta Didik</vt:lpstr>
      <vt:lpstr>Rekapitulasi Aktivitas 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2020-11-28T05:26:42Z</dcterms:created>
  <dcterms:modified xsi:type="dcterms:W3CDTF">2020-12-11T02:17:53Z</dcterms:modified>
</cp:coreProperties>
</file>