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ak Eka\Desktop\SKRIPSI\Instrumen\"/>
    </mc:Choice>
  </mc:AlternateContent>
  <bookViews>
    <workbookView xWindow="0" yWindow="0" windowWidth="20490" windowHeight="7155"/>
  </bookViews>
  <sheets>
    <sheet name="Validasi" sheetId="4" r:id="rId1"/>
    <sheet name="Keefektifan" sheetId="6" r:id="rId2"/>
    <sheet name="Kepraktisan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5" i="4"/>
  <c r="F6" i="4"/>
  <c r="F4" i="4"/>
  <c r="L22" i="4"/>
  <c r="L21" i="4"/>
  <c r="L20" i="4"/>
  <c r="L18" i="4"/>
  <c r="L17" i="4"/>
  <c r="L16" i="4"/>
  <c r="I6" i="6" l="1"/>
  <c r="H18" i="6"/>
  <c r="G18" i="6"/>
  <c r="I16" i="6"/>
  <c r="I15" i="6"/>
  <c r="I14" i="6"/>
  <c r="I13" i="6"/>
  <c r="I12" i="6"/>
  <c r="I11" i="6"/>
  <c r="I10" i="6"/>
  <c r="I9" i="6"/>
  <c r="I8" i="6"/>
  <c r="I7" i="6"/>
  <c r="I17" i="6"/>
  <c r="I5" i="6"/>
  <c r="I4" i="6"/>
  <c r="I3" i="6"/>
  <c r="I18" i="6" l="1"/>
  <c r="F22" i="7"/>
  <c r="B22" i="7"/>
  <c r="F21" i="7"/>
  <c r="F20" i="7"/>
  <c r="B21" i="7"/>
  <c r="B20" i="7"/>
  <c r="G18" i="7"/>
  <c r="F18" i="7"/>
  <c r="C18" i="7"/>
  <c r="B18" i="7"/>
  <c r="C18" i="6"/>
  <c r="B18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3" i="6"/>
  <c r="D18" i="6" l="1"/>
  <c r="L5" i="4"/>
  <c r="L6" i="4"/>
  <c r="L7" i="4"/>
  <c r="L8" i="4"/>
  <c r="L9" i="4"/>
  <c r="L10" i="4"/>
  <c r="L11" i="4"/>
  <c r="L12" i="4"/>
  <c r="L13" i="4"/>
  <c r="L4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5" i="4"/>
  <c r="E6" i="4"/>
  <c r="E4" i="4"/>
</calcChain>
</file>

<file path=xl/sharedStrings.xml><?xml version="1.0" encoding="utf-8"?>
<sst xmlns="http://schemas.openxmlformats.org/spreadsheetml/2006/main" count="130" uniqueCount="58">
  <si>
    <t>No</t>
  </si>
  <si>
    <t>Haryanto</t>
  </si>
  <si>
    <t>Abdilbar Ainur Ridla</t>
  </si>
  <si>
    <t>Putri Kusuma Wardhani</t>
  </si>
  <si>
    <t>Hendrianto</t>
  </si>
  <si>
    <t>Fadilatul Fitriyah</t>
  </si>
  <si>
    <t>Istiqomah</t>
  </si>
  <si>
    <t>Intan Suci Ramadhani P.K.</t>
  </si>
  <si>
    <t>Miftahul Jennah</t>
  </si>
  <si>
    <t>Azza Juana Syafira Darma</t>
  </si>
  <si>
    <t>Mochammad Rizki Fajri</t>
  </si>
  <si>
    <t>Dinda Putri Wulandari</t>
  </si>
  <si>
    <t>Riko Ardiansyah</t>
  </si>
  <si>
    <t>Sudiana Putri</t>
  </si>
  <si>
    <t>Novia Ramadani</t>
  </si>
  <si>
    <t>Nur Hasanah</t>
  </si>
  <si>
    <t>Durotun Nasichah</t>
  </si>
  <si>
    <t>Randa Haikal R. Y.</t>
  </si>
  <si>
    <t>Panca Dewi Fitriyana</t>
  </si>
  <si>
    <t>Liza Monicha</t>
  </si>
  <si>
    <t>Hilda Oktarisma Wandani</t>
  </si>
  <si>
    <t>Amanda Ayu Rizqianigrum</t>
  </si>
  <si>
    <t>Yes</t>
  </si>
  <si>
    <t>Validasi LPT-KPS</t>
  </si>
  <si>
    <t>a</t>
  </si>
  <si>
    <t>Bu Utiya</t>
  </si>
  <si>
    <t>Bu Rusmini</t>
  </si>
  <si>
    <t>Bu Yayuk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</si>
  <si>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</si>
  <si>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</si>
  <si>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</si>
  <si>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</si>
  <si>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</si>
  <si>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</si>
  <si>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</si>
  <si>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</si>
  <si>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</si>
  <si>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</si>
  <si>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</si>
  <si>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</si>
  <si>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</si>
  <si>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V.I</t>
  </si>
  <si>
    <t>V.K</t>
  </si>
  <si>
    <t>Indikator</t>
  </si>
  <si>
    <t>Jumlah</t>
  </si>
  <si>
    <t>Jumlah skor hasil pengumpulan data =</t>
  </si>
  <si>
    <t>Skor kriteria =</t>
  </si>
  <si>
    <t>Persentase (%) =</t>
  </si>
  <si>
    <t>N-Gain</t>
  </si>
  <si>
    <t>Keefekifan</t>
  </si>
  <si>
    <t>Pretest</t>
  </si>
  <si>
    <t>Posttest</t>
  </si>
  <si>
    <t>Rata-Rata</t>
  </si>
  <si>
    <t>Kepraktisan</t>
  </si>
  <si>
    <t>∑Skor hsil pgumpulan data =</t>
  </si>
  <si>
    <t>Persenase (%) =</t>
  </si>
  <si>
    <t>VI</t>
  </si>
  <si>
    <t>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</si>
</sst>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0" xfId="0" applyAlignment="1">
      <alignment horizontal="right"/>
    </xf>
    <xf numFmtId="0" fontId="0" fillId="0" borderId="0" xfId="0" applyFill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ont="1" applyFill="1" applyAlignment="1">
      <alignment horizontal="right"/>
    </xf>
    <xf numFmtId="165" fontId="0" fillId="0" borderId="0" xfId="0" applyNumberFormat="1"/>
    <xf numFmtId="0" fontId="0" fillId="0" borderId="3" xfId="0" applyBorder="1"/>
    <xf numFmtId="0" fontId="0" fillId="0" borderId="0" xfId="0" applyFill="1" applyBorder="1"/>
    <xf numFmtId="0" fontId="0" fillId="6" borderId="0" xfId="0" applyFill="1" applyBorder="1"/>
    <xf numFmtId="0" fontId="0" fillId="6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3" workbookViewId="0">
      <selection activeCell="F20" sqref="F20"/>
    </sheetView>
  </sheetViews>
  <sheetFormatPr defaultRowHeight="15" x14ac:dyDescent="0.25"/>
  <cols>
    <col min="1" max="1" width="6.28515625" customWidth="1"/>
    <col min="3" max="3" width="11" customWidth="1"/>
    <col min="10" max="10" width="10.5703125" customWidth="1"/>
    <col min="14" max="14" width="18.42578125" customWidth="1"/>
  </cols>
  <sheetData>
    <row r="1" spans="1:14" x14ac:dyDescent="0.25">
      <c r="B1" t="s">
        <v>23</v>
      </c>
      <c r="I1" t="s">
        <v>23</v>
      </c>
    </row>
    <row r="3" spans="1:14" x14ac:dyDescent="0.25">
      <c r="A3" s="2" t="s">
        <v>41</v>
      </c>
      <c r="B3" s="2" t="s">
        <v>25</v>
      </c>
      <c r="C3" s="2" t="s">
        <v>26</v>
      </c>
      <c r="D3" s="2" t="s">
        <v>27</v>
      </c>
      <c r="E3" s="2" t="s">
        <v>44</v>
      </c>
      <c r="H3" s="2" t="s">
        <v>43</v>
      </c>
      <c r="I3" s="2" t="s">
        <v>25</v>
      </c>
      <c r="J3" s="2" t="s">
        <v>26</v>
      </c>
      <c r="K3" s="2" t="s">
        <v>27</v>
      </c>
      <c r="L3" s="2" t="s">
        <v>44</v>
      </c>
      <c r="M3" s="13"/>
      <c r="N3" s="14"/>
    </row>
    <row r="4" spans="1:14" x14ac:dyDescent="0.25">
      <c r="A4" s="3" t="s">
        <v>24</v>
      </c>
      <c r="B4">
        <v>4</v>
      </c>
      <c r="C4">
        <v>5</v>
      </c>
      <c r="D4">
        <v>5</v>
      </c>
      <c r="E4">
        <f>SUM(B4:D4)</f>
        <v>14</v>
      </c>
      <c r="F4" s="1">
        <f>((E4/15)*100)</f>
        <v>93.333333333333329</v>
      </c>
      <c r="H4" s="3" t="s">
        <v>24</v>
      </c>
      <c r="I4">
        <v>4</v>
      </c>
      <c r="J4">
        <v>5</v>
      </c>
      <c r="K4">
        <v>5</v>
      </c>
      <c r="L4">
        <f>SUM(I4:K4)</f>
        <v>14</v>
      </c>
    </row>
    <row r="5" spans="1:14" x14ac:dyDescent="0.25">
      <c r="A5" s="2" t="s">
        <v>28</v>
      </c>
      <c r="B5">
        <v>4</v>
      </c>
      <c r="C5">
        <v>5</v>
      </c>
      <c r="D5">
        <v>5</v>
      </c>
      <c r="E5">
        <f t="shared" ref="E5:E21" si="0">SUM(B5:D5)</f>
        <v>14</v>
      </c>
      <c r="F5" s="1">
        <f t="shared" ref="F5:F21" si="1">((E5/15)*100)</f>
        <v>93.333333333333329</v>
      </c>
      <c r="H5" s="2" t="s">
        <v>28</v>
      </c>
      <c r="I5">
        <v>4</v>
      </c>
      <c r="J5">
        <v>5</v>
      </c>
      <c r="K5">
        <v>4</v>
      </c>
      <c r="L5">
        <f t="shared" ref="L5:L13" si="2">SUM(I5:K5)</f>
        <v>13</v>
      </c>
    </row>
    <row r="6" spans="1:14" x14ac:dyDescent="0.25">
      <c r="A6" s="2" t="s">
        <v>29</v>
      </c>
      <c r="B6">
        <v>4</v>
      </c>
      <c r="C6">
        <v>5</v>
      </c>
      <c r="D6">
        <v>5</v>
      </c>
      <c r="E6">
        <f t="shared" si="0"/>
        <v>14</v>
      </c>
      <c r="F6" s="1">
        <f t="shared" si="1"/>
        <v>93.333333333333329</v>
      </c>
      <c r="H6" s="2" t="s">
        <v>29</v>
      </c>
      <c r="I6">
        <v>4</v>
      </c>
      <c r="J6">
        <v>5</v>
      </c>
      <c r="K6">
        <v>5</v>
      </c>
      <c r="L6">
        <f t="shared" si="2"/>
        <v>14</v>
      </c>
    </row>
    <row r="7" spans="1:14" x14ac:dyDescent="0.25">
      <c r="A7" s="2" t="s">
        <v>42</v>
      </c>
      <c r="F7" s="1"/>
      <c r="H7" s="2" t="s">
        <v>30</v>
      </c>
      <c r="I7">
        <v>4</v>
      </c>
      <c r="J7">
        <v>5</v>
      </c>
      <c r="K7">
        <v>5</v>
      </c>
      <c r="L7">
        <f t="shared" si="2"/>
        <v>14</v>
      </c>
    </row>
    <row r="8" spans="1:14" x14ac:dyDescent="0.25">
      <c r="A8" s="2" t="s">
        <v>24</v>
      </c>
      <c r="B8">
        <v>4</v>
      </c>
      <c r="C8">
        <v>5</v>
      </c>
      <c r="D8">
        <v>5</v>
      </c>
      <c r="E8">
        <f t="shared" si="0"/>
        <v>14</v>
      </c>
      <c r="F8" s="1">
        <f t="shared" si="1"/>
        <v>93.333333333333329</v>
      </c>
      <c r="H8" s="2" t="s">
        <v>31</v>
      </c>
      <c r="I8">
        <v>4</v>
      </c>
      <c r="J8">
        <v>5</v>
      </c>
      <c r="K8">
        <v>5</v>
      </c>
      <c r="L8">
        <f t="shared" si="2"/>
        <v>14</v>
      </c>
    </row>
    <row r="9" spans="1:14" x14ac:dyDescent="0.25">
      <c r="A9" s="2" t="s">
        <v>28</v>
      </c>
      <c r="B9">
        <v>4</v>
      </c>
      <c r="C9">
        <v>5</v>
      </c>
      <c r="D9">
        <v>4</v>
      </c>
      <c r="E9">
        <f t="shared" si="0"/>
        <v>13</v>
      </c>
      <c r="F9" s="1">
        <f t="shared" si="1"/>
        <v>86.666666666666671</v>
      </c>
      <c r="H9" s="2" t="s">
        <v>32</v>
      </c>
      <c r="I9">
        <v>4</v>
      </c>
      <c r="J9">
        <v>5</v>
      </c>
      <c r="K9">
        <v>5</v>
      </c>
      <c r="L9">
        <f t="shared" si="2"/>
        <v>14</v>
      </c>
    </row>
    <row r="10" spans="1:14" x14ac:dyDescent="0.25">
      <c r="A10" s="2" t="s">
        <v>29</v>
      </c>
      <c r="B10">
        <v>4</v>
      </c>
      <c r="C10">
        <v>5</v>
      </c>
      <c r="D10">
        <v>5</v>
      </c>
      <c r="E10">
        <f t="shared" si="0"/>
        <v>14</v>
      </c>
      <c r="F10" s="1">
        <f t="shared" si="1"/>
        <v>93.333333333333329</v>
      </c>
      <c r="H10" s="2" t="s">
        <v>33</v>
      </c>
      <c r="I10">
        <v>4</v>
      </c>
      <c r="J10">
        <v>5</v>
      </c>
      <c r="K10">
        <v>5</v>
      </c>
      <c r="L10">
        <f t="shared" si="2"/>
        <v>14</v>
      </c>
    </row>
    <row r="11" spans="1:14" x14ac:dyDescent="0.25">
      <c r="A11" s="2" t="s">
        <v>30</v>
      </c>
      <c r="B11">
        <v>5</v>
      </c>
      <c r="C11">
        <v>5</v>
      </c>
      <c r="D11">
        <v>5</v>
      </c>
      <c r="E11">
        <f t="shared" si="0"/>
        <v>15</v>
      </c>
      <c r="F11" s="1">
        <f t="shared" si="1"/>
        <v>100</v>
      </c>
      <c r="H11" s="2" t="s">
        <v>34</v>
      </c>
      <c r="I11">
        <v>4</v>
      </c>
      <c r="J11">
        <v>5</v>
      </c>
      <c r="K11">
        <v>5</v>
      </c>
      <c r="L11">
        <f t="shared" si="2"/>
        <v>14</v>
      </c>
    </row>
    <row r="12" spans="1:14" x14ac:dyDescent="0.25">
      <c r="A12" s="2" t="s">
        <v>31</v>
      </c>
      <c r="B12">
        <v>4</v>
      </c>
      <c r="C12">
        <v>5</v>
      </c>
      <c r="D12">
        <v>4</v>
      </c>
      <c r="E12">
        <f t="shared" si="0"/>
        <v>13</v>
      </c>
      <c r="F12" s="1">
        <f t="shared" si="1"/>
        <v>86.666666666666671</v>
      </c>
      <c r="H12" s="2" t="s">
        <v>35</v>
      </c>
      <c r="I12">
        <v>4</v>
      </c>
      <c r="J12">
        <v>5</v>
      </c>
      <c r="K12">
        <v>5</v>
      </c>
      <c r="L12">
        <f t="shared" si="2"/>
        <v>14</v>
      </c>
    </row>
    <row r="13" spans="1:14" x14ac:dyDescent="0.25">
      <c r="A13" s="2" t="s">
        <v>32</v>
      </c>
      <c r="B13">
        <v>4</v>
      </c>
      <c r="C13">
        <v>5</v>
      </c>
      <c r="D13">
        <v>5</v>
      </c>
      <c r="E13">
        <f t="shared" si="0"/>
        <v>14</v>
      </c>
      <c r="F13" s="1">
        <f t="shared" si="1"/>
        <v>93.333333333333329</v>
      </c>
      <c r="H13" s="2" t="s">
        <v>36</v>
      </c>
      <c r="I13">
        <v>4</v>
      </c>
      <c r="J13">
        <v>5</v>
      </c>
      <c r="K13">
        <v>4</v>
      </c>
      <c r="L13">
        <f t="shared" si="2"/>
        <v>13</v>
      </c>
    </row>
    <row r="14" spans="1:14" x14ac:dyDescent="0.25">
      <c r="A14" s="2" t="s">
        <v>33</v>
      </c>
      <c r="B14">
        <v>4</v>
      </c>
      <c r="C14">
        <v>5</v>
      </c>
      <c r="D14">
        <v>5</v>
      </c>
      <c r="E14">
        <f t="shared" si="0"/>
        <v>14</v>
      </c>
      <c r="F14" s="1">
        <f t="shared" si="1"/>
        <v>93.333333333333329</v>
      </c>
      <c r="H14" s="17"/>
      <c r="I14" s="17"/>
      <c r="J14" s="17"/>
      <c r="K14" s="17"/>
      <c r="L14" s="14"/>
    </row>
    <row r="15" spans="1:14" x14ac:dyDescent="0.25">
      <c r="A15" s="2" t="s">
        <v>34</v>
      </c>
      <c r="B15">
        <v>4</v>
      </c>
      <c r="C15">
        <v>5</v>
      </c>
      <c r="D15">
        <v>5</v>
      </c>
      <c r="E15">
        <f t="shared" si="0"/>
        <v>14</v>
      </c>
      <c r="F15" s="1">
        <f t="shared" si="1"/>
        <v>93.333333333333329</v>
      </c>
      <c r="H15" s="15" t="s">
        <v>56</v>
      </c>
    </row>
    <row r="16" spans="1:14" x14ac:dyDescent="0.25">
      <c r="A16" s="2" t="s">
        <v>35</v>
      </c>
      <c r="B16">
        <v>4</v>
      </c>
      <c r="C16">
        <v>5</v>
      </c>
      <c r="D16">
        <v>5</v>
      </c>
      <c r="E16">
        <f t="shared" si="0"/>
        <v>14</v>
      </c>
      <c r="F16" s="1">
        <f t="shared" si="1"/>
        <v>93.333333333333329</v>
      </c>
      <c r="H16" s="18" t="s">
        <v>45</v>
      </c>
      <c r="I16" s="18"/>
      <c r="J16" s="18"/>
      <c r="K16" s="18"/>
      <c r="L16">
        <f>SUM(E4:E6)</f>
        <v>42</v>
      </c>
    </row>
    <row r="17" spans="1:12" x14ac:dyDescent="0.25">
      <c r="A17" s="2" t="s">
        <v>36</v>
      </c>
      <c r="B17">
        <v>4</v>
      </c>
      <c r="C17">
        <v>5</v>
      </c>
      <c r="D17">
        <v>4</v>
      </c>
      <c r="E17">
        <f t="shared" si="0"/>
        <v>13</v>
      </c>
      <c r="F17" s="1">
        <f t="shared" si="1"/>
        <v>86.666666666666671</v>
      </c>
      <c r="H17" s="18" t="s">
        <v>46</v>
      </c>
      <c r="I17" s="18"/>
      <c r="J17" s="18"/>
      <c r="K17" s="18"/>
      <c r="L17">
        <f xml:space="preserve"> 5*3*3</f>
        <v>45</v>
      </c>
    </row>
    <row r="18" spans="1:12" x14ac:dyDescent="0.25">
      <c r="A18" s="2" t="s">
        <v>37</v>
      </c>
      <c r="B18">
        <v>4</v>
      </c>
      <c r="C18">
        <v>5</v>
      </c>
      <c r="D18">
        <v>5</v>
      </c>
      <c r="E18">
        <f t="shared" si="0"/>
        <v>14</v>
      </c>
      <c r="F18" s="1">
        <f t="shared" si="1"/>
        <v>93.333333333333329</v>
      </c>
      <c r="H18" s="19" t="s">
        <v>47</v>
      </c>
      <c r="I18" s="19"/>
      <c r="J18" s="19"/>
      <c r="K18" s="19"/>
      <c r="L18" s="1">
        <f>(L16/L17)*100</f>
        <v>93.333333333333329</v>
      </c>
    </row>
    <row r="19" spans="1:12" x14ac:dyDescent="0.25">
      <c r="A19" s="2" t="s">
        <v>38</v>
      </c>
      <c r="B19">
        <v>4</v>
      </c>
      <c r="C19">
        <v>5</v>
      </c>
      <c r="D19">
        <v>5</v>
      </c>
      <c r="E19">
        <f t="shared" si="0"/>
        <v>14</v>
      </c>
      <c r="F19" s="1">
        <f t="shared" si="1"/>
        <v>93.333333333333329</v>
      </c>
      <c r="H19" s="16" t="s">
        <v>57</v>
      </c>
    </row>
    <row r="20" spans="1:12" x14ac:dyDescent="0.25">
      <c r="A20" s="2" t="s">
        <v>39</v>
      </c>
      <c r="B20">
        <v>4</v>
      </c>
      <c r="C20">
        <v>5</v>
      </c>
      <c r="D20">
        <v>4</v>
      </c>
      <c r="E20">
        <f t="shared" si="0"/>
        <v>13</v>
      </c>
      <c r="F20" s="1">
        <f t="shared" si="1"/>
        <v>86.666666666666671</v>
      </c>
      <c r="H20" s="18" t="s">
        <v>45</v>
      </c>
      <c r="I20" s="18"/>
      <c r="J20" s="18"/>
      <c r="K20" s="18"/>
      <c r="L20">
        <f>SUM(E8:E21)</f>
        <v>192</v>
      </c>
    </row>
    <row r="21" spans="1:12" x14ac:dyDescent="0.25">
      <c r="A21" s="2" t="s">
        <v>40</v>
      </c>
      <c r="B21">
        <v>4</v>
      </c>
      <c r="C21">
        <v>5</v>
      </c>
      <c r="D21">
        <v>4</v>
      </c>
      <c r="E21">
        <f t="shared" si="0"/>
        <v>13</v>
      </c>
      <c r="F21" s="1">
        <f t="shared" si="1"/>
        <v>86.666666666666671</v>
      </c>
      <c r="H21" s="18" t="s">
        <v>46</v>
      </c>
      <c r="I21" s="18"/>
      <c r="J21" s="18"/>
      <c r="K21" s="18"/>
      <c r="L21">
        <f>5*14*3</f>
        <v>210</v>
      </c>
    </row>
    <row r="22" spans="1:12" x14ac:dyDescent="0.25">
      <c r="A22" s="17"/>
      <c r="B22" s="17"/>
      <c r="C22" s="17"/>
      <c r="D22" s="17"/>
      <c r="E22" s="14"/>
      <c r="H22" s="19" t="s">
        <v>47</v>
      </c>
      <c r="I22" s="19"/>
      <c r="J22" s="19"/>
      <c r="K22" s="19"/>
      <c r="L22" s="1">
        <f>(L20/L21)*100</f>
        <v>91.428571428571431</v>
      </c>
    </row>
  </sheetData>
  <mergeCells count="8">
    <mergeCell ref="A22:D22"/>
    <mergeCell ref="H14:K14"/>
    <mergeCell ref="H16:K16"/>
    <mergeCell ref="H17:K17"/>
    <mergeCell ref="H18:K18"/>
    <mergeCell ref="H20:K20"/>
    <mergeCell ref="H21:K21"/>
    <mergeCell ref="H22:K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18" sqref="I18"/>
    </sheetView>
  </sheetViews>
  <sheetFormatPr defaultRowHeight="15" x14ac:dyDescent="0.25"/>
  <cols>
    <col min="1" max="1" width="27.5703125" customWidth="1"/>
    <col min="6" max="6" width="27.42578125" customWidth="1"/>
  </cols>
  <sheetData>
    <row r="1" spans="1:9" x14ac:dyDescent="0.25">
      <c r="A1" s="20" t="s">
        <v>49</v>
      </c>
      <c r="B1" s="20"/>
      <c r="C1" s="20"/>
      <c r="D1" s="20"/>
      <c r="E1" s="20"/>
    </row>
    <row r="2" spans="1:9" x14ac:dyDescent="0.25">
      <c r="B2" t="s">
        <v>50</v>
      </c>
      <c r="C2" t="s">
        <v>51</v>
      </c>
      <c r="D2" t="s">
        <v>48</v>
      </c>
      <c r="G2" t="s">
        <v>50</v>
      </c>
      <c r="H2" t="s">
        <v>51</v>
      </c>
      <c r="I2" t="s">
        <v>48</v>
      </c>
    </row>
    <row r="3" spans="1:9" x14ac:dyDescent="0.25">
      <c r="A3" s="9" t="s">
        <v>7</v>
      </c>
      <c r="B3">
        <v>34</v>
      </c>
      <c r="C3">
        <v>81</v>
      </c>
      <c r="D3" s="6">
        <f>(C3-B3)/(100-B3)</f>
        <v>0.71212121212121215</v>
      </c>
      <c r="F3" s="9" t="s">
        <v>7</v>
      </c>
      <c r="G3">
        <v>34</v>
      </c>
      <c r="H3">
        <v>81</v>
      </c>
      <c r="I3" s="6">
        <f>(H3-G3)/(100-G3)</f>
        <v>0.71212121212121215</v>
      </c>
    </row>
    <row r="4" spans="1:9" x14ac:dyDescent="0.25">
      <c r="A4" s="9" t="s">
        <v>9</v>
      </c>
      <c r="B4">
        <v>19</v>
      </c>
      <c r="C4">
        <v>84</v>
      </c>
      <c r="D4" s="6">
        <f t="shared" ref="D4:D18" si="0">(C4-B4)/(100-B4)</f>
        <v>0.80246913580246915</v>
      </c>
      <c r="F4" s="9" t="s">
        <v>9</v>
      </c>
      <c r="G4">
        <v>19</v>
      </c>
      <c r="H4">
        <v>84</v>
      </c>
      <c r="I4" s="6">
        <f t="shared" ref="I4:I18" si="1">(H4-G4)/(100-G4)</f>
        <v>0.80246913580246915</v>
      </c>
    </row>
    <row r="5" spans="1:9" x14ac:dyDescent="0.25">
      <c r="A5" s="9" t="s">
        <v>10</v>
      </c>
      <c r="B5">
        <v>22</v>
      </c>
      <c r="C5">
        <v>75</v>
      </c>
      <c r="D5" s="6">
        <f t="shared" si="0"/>
        <v>0.67948717948717952</v>
      </c>
      <c r="F5" s="9" t="s">
        <v>10</v>
      </c>
      <c r="G5">
        <v>22</v>
      </c>
      <c r="H5">
        <v>75</v>
      </c>
      <c r="I5" s="6">
        <f t="shared" si="1"/>
        <v>0.67948717948717952</v>
      </c>
    </row>
    <row r="6" spans="1:9" x14ac:dyDescent="0.25">
      <c r="A6" s="9" t="s">
        <v>1</v>
      </c>
      <c r="B6">
        <v>3</v>
      </c>
      <c r="C6">
        <v>53</v>
      </c>
      <c r="D6" s="6">
        <f t="shared" si="0"/>
        <v>0.51546391752577314</v>
      </c>
      <c r="F6" s="9" t="s">
        <v>2</v>
      </c>
      <c r="G6">
        <v>9</v>
      </c>
      <c r="H6">
        <v>66</v>
      </c>
      <c r="I6" s="6">
        <f t="shared" si="1"/>
        <v>0.62637362637362637</v>
      </c>
    </row>
    <row r="7" spans="1:9" x14ac:dyDescent="0.25">
      <c r="A7" s="9" t="s">
        <v>2</v>
      </c>
      <c r="B7">
        <v>9</v>
      </c>
      <c r="C7">
        <v>66</v>
      </c>
      <c r="D7" s="6">
        <f t="shared" si="0"/>
        <v>0.62637362637362637</v>
      </c>
      <c r="F7" s="5" t="s">
        <v>14</v>
      </c>
      <c r="G7">
        <v>16</v>
      </c>
      <c r="H7">
        <v>84</v>
      </c>
      <c r="I7" s="6">
        <f t="shared" si="1"/>
        <v>0.80952380952380953</v>
      </c>
    </row>
    <row r="8" spans="1:9" x14ac:dyDescent="0.25">
      <c r="A8" s="7" t="s">
        <v>4</v>
      </c>
      <c r="B8">
        <v>19</v>
      </c>
      <c r="C8">
        <v>84</v>
      </c>
      <c r="D8" s="6">
        <f t="shared" si="0"/>
        <v>0.80246913580246915</v>
      </c>
      <c r="F8" s="7" t="s">
        <v>4</v>
      </c>
      <c r="G8">
        <v>19</v>
      </c>
      <c r="H8">
        <v>84</v>
      </c>
      <c r="I8" s="6">
        <f t="shared" si="1"/>
        <v>0.80246913580246915</v>
      </c>
    </row>
    <row r="9" spans="1:9" x14ac:dyDescent="0.25">
      <c r="A9" s="7" t="s">
        <v>5</v>
      </c>
      <c r="B9">
        <v>19</v>
      </c>
      <c r="C9">
        <v>81</v>
      </c>
      <c r="D9" s="6">
        <f t="shared" si="0"/>
        <v>0.76543209876543206</v>
      </c>
      <c r="F9" s="7" t="s">
        <v>5</v>
      </c>
      <c r="G9">
        <v>19</v>
      </c>
      <c r="H9">
        <v>81</v>
      </c>
      <c r="I9" s="6">
        <f t="shared" si="1"/>
        <v>0.76543209876543206</v>
      </c>
    </row>
    <row r="10" spans="1:9" x14ac:dyDescent="0.25">
      <c r="A10" s="7" t="s">
        <v>3</v>
      </c>
      <c r="B10">
        <v>22</v>
      </c>
      <c r="C10">
        <v>81</v>
      </c>
      <c r="D10" s="6">
        <f t="shared" si="0"/>
        <v>0.75641025641025639</v>
      </c>
      <c r="F10" s="7" t="s">
        <v>3</v>
      </c>
      <c r="G10">
        <v>22</v>
      </c>
      <c r="H10">
        <v>81</v>
      </c>
      <c r="I10" s="6">
        <f t="shared" si="1"/>
        <v>0.75641025641025639</v>
      </c>
    </row>
    <row r="11" spans="1:9" x14ac:dyDescent="0.25">
      <c r="A11" s="7" t="s">
        <v>12</v>
      </c>
      <c r="B11">
        <v>19</v>
      </c>
      <c r="C11">
        <v>84</v>
      </c>
      <c r="D11" s="6">
        <f t="shared" si="0"/>
        <v>0.80246913580246915</v>
      </c>
      <c r="F11" s="7" t="s">
        <v>12</v>
      </c>
      <c r="G11">
        <v>19</v>
      </c>
      <c r="H11">
        <v>84</v>
      </c>
      <c r="I11" s="6">
        <f t="shared" si="1"/>
        <v>0.80246913580246915</v>
      </c>
    </row>
    <row r="12" spans="1:9" x14ac:dyDescent="0.25">
      <c r="A12" s="7" t="s">
        <v>13</v>
      </c>
      <c r="B12">
        <v>16</v>
      </c>
      <c r="C12">
        <v>84</v>
      </c>
      <c r="D12" s="6">
        <f t="shared" si="0"/>
        <v>0.80952380952380953</v>
      </c>
      <c r="F12" s="7" t="s">
        <v>13</v>
      </c>
      <c r="G12">
        <v>16</v>
      </c>
      <c r="H12">
        <v>84</v>
      </c>
      <c r="I12" s="6">
        <f t="shared" si="1"/>
        <v>0.80952380952380953</v>
      </c>
    </row>
    <row r="13" spans="1:9" x14ac:dyDescent="0.25">
      <c r="A13" s="10" t="s">
        <v>16</v>
      </c>
      <c r="B13">
        <v>9</v>
      </c>
      <c r="C13">
        <v>84</v>
      </c>
      <c r="D13" s="6">
        <f t="shared" si="0"/>
        <v>0.82417582417582413</v>
      </c>
      <c r="F13" s="10" t="s">
        <v>16</v>
      </c>
      <c r="G13">
        <v>9</v>
      </c>
      <c r="H13">
        <v>84</v>
      </c>
      <c r="I13" s="6">
        <f t="shared" si="1"/>
        <v>0.82417582417582413</v>
      </c>
    </row>
    <row r="14" spans="1:9" x14ac:dyDescent="0.25">
      <c r="A14" s="10" t="s">
        <v>18</v>
      </c>
      <c r="B14">
        <v>34</v>
      </c>
      <c r="C14">
        <v>84</v>
      </c>
      <c r="D14" s="6">
        <f t="shared" si="0"/>
        <v>0.75757575757575757</v>
      </c>
      <c r="F14" s="10" t="s">
        <v>18</v>
      </c>
      <c r="G14">
        <v>34</v>
      </c>
      <c r="H14">
        <v>84</v>
      </c>
      <c r="I14" s="6">
        <f t="shared" si="1"/>
        <v>0.75757575757575757</v>
      </c>
    </row>
    <row r="15" spans="1:9" x14ac:dyDescent="0.25">
      <c r="A15" s="10" t="s">
        <v>17</v>
      </c>
      <c r="B15">
        <v>34</v>
      </c>
      <c r="C15">
        <v>72</v>
      </c>
      <c r="D15" s="6">
        <f t="shared" si="0"/>
        <v>0.5757575757575758</v>
      </c>
      <c r="F15" s="10" t="s">
        <v>17</v>
      </c>
      <c r="G15">
        <v>34</v>
      </c>
      <c r="H15">
        <v>72</v>
      </c>
      <c r="I15" s="6">
        <f t="shared" si="1"/>
        <v>0.5757575757575758</v>
      </c>
    </row>
    <row r="16" spans="1:9" x14ac:dyDescent="0.25">
      <c r="A16" s="10" t="s">
        <v>20</v>
      </c>
      <c r="B16">
        <v>34</v>
      </c>
      <c r="C16">
        <v>84</v>
      </c>
      <c r="D16" s="6">
        <f t="shared" si="0"/>
        <v>0.75757575757575757</v>
      </c>
      <c r="F16" s="10" t="s">
        <v>20</v>
      </c>
      <c r="G16">
        <v>34</v>
      </c>
      <c r="H16">
        <v>84</v>
      </c>
      <c r="I16" s="6">
        <f t="shared" si="1"/>
        <v>0.75757575757575757</v>
      </c>
    </row>
    <row r="17" spans="1:9" x14ac:dyDescent="0.25">
      <c r="A17" s="10" t="s">
        <v>21</v>
      </c>
      <c r="B17">
        <v>9</v>
      </c>
      <c r="C17">
        <v>63</v>
      </c>
      <c r="D17" s="6">
        <f t="shared" si="0"/>
        <v>0.59340659340659341</v>
      </c>
      <c r="F17" s="5" t="s">
        <v>11</v>
      </c>
      <c r="G17">
        <v>19</v>
      </c>
      <c r="H17">
        <v>84</v>
      </c>
      <c r="I17" s="6">
        <f>(H17-G17)/(100-G17)</f>
        <v>0.80246913580246915</v>
      </c>
    </row>
    <row r="18" spans="1:9" x14ac:dyDescent="0.25">
      <c r="A18" s="8" t="s">
        <v>52</v>
      </c>
      <c r="B18">
        <f>AVERAGE(B3:B17)</f>
        <v>20.133333333333333</v>
      </c>
      <c r="C18" s="1">
        <f>AVERAGE(C3:C17)</f>
        <v>77.333333333333329</v>
      </c>
      <c r="D18" s="12">
        <f t="shared" si="0"/>
        <v>0.71619365609348906</v>
      </c>
      <c r="F18" s="8" t="s">
        <v>52</v>
      </c>
      <c r="G18">
        <f>AVERAGE(G3:G17)</f>
        <v>21.666666666666668</v>
      </c>
      <c r="H18" s="1">
        <f>AVERAGE(H3:H17)</f>
        <v>80.8</v>
      </c>
      <c r="I18" s="12">
        <f t="shared" si="1"/>
        <v>0.75489361702127655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F23" sqref="F23"/>
    </sheetView>
  </sheetViews>
  <sheetFormatPr defaultRowHeight="15" x14ac:dyDescent="0.25"/>
  <cols>
    <col min="1" max="1" width="27.42578125" customWidth="1"/>
    <col min="5" max="5" width="27.5703125" customWidth="1"/>
  </cols>
  <sheetData>
    <row r="1" spans="1:7" x14ac:dyDescent="0.25">
      <c r="A1" t="s">
        <v>53</v>
      </c>
    </row>
    <row r="2" spans="1:7" x14ac:dyDescent="0.25">
      <c r="B2" t="s">
        <v>22</v>
      </c>
      <c r="C2" t="s">
        <v>0</v>
      </c>
      <c r="F2" t="s">
        <v>22</v>
      </c>
      <c r="G2" t="s">
        <v>0</v>
      </c>
    </row>
    <row r="3" spans="1:7" x14ac:dyDescent="0.25">
      <c r="A3" s="9" t="s">
        <v>7</v>
      </c>
      <c r="B3">
        <v>11</v>
      </c>
      <c r="C3">
        <v>0</v>
      </c>
      <c r="E3" s="9" t="s">
        <v>7</v>
      </c>
      <c r="F3">
        <v>11</v>
      </c>
      <c r="G3">
        <v>0</v>
      </c>
    </row>
    <row r="4" spans="1:7" x14ac:dyDescent="0.25">
      <c r="A4" s="9" t="s">
        <v>9</v>
      </c>
      <c r="B4">
        <v>11</v>
      </c>
      <c r="C4">
        <v>0</v>
      </c>
      <c r="E4" s="9" t="s">
        <v>9</v>
      </c>
      <c r="F4">
        <v>11</v>
      </c>
      <c r="G4">
        <v>0</v>
      </c>
    </row>
    <row r="5" spans="1:7" x14ac:dyDescent="0.25">
      <c r="A5" s="9" t="s">
        <v>10</v>
      </c>
      <c r="B5">
        <v>11</v>
      </c>
      <c r="C5">
        <v>0</v>
      </c>
      <c r="E5" s="9" t="s">
        <v>10</v>
      </c>
      <c r="F5">
        <v>11</v>
      </c>
      <c r="G5">
        <v>0</v>
      </c>
    </row>
    <row r="6" spans="1:7" x14ac:dyDescent="0.25">
      <c r="A6" s="9" t="s">
        <v>1</v>
      </c>
      <c r="B6">
        <v>11</v>
      </c>
      <c r="C6">
        <v>0</v>
      </c>
      <c r="E6" s="5" t="s">
        <v>3</v>
      </c>
      <c r="F6">
        <v>11</v>
      </c>
      <c r="G6">
        <v>0</v>
      </c>
    </row>
    <row r="7" spans="1:7" x14ac:dyDescent="0.25">
      <c r="A7" s="9" t="s">
        <v>2</v>
      </c>
      <c r="B7">
        <v>11</v>
      </c>
      <c r="C7">
        <v>0</v>
      </c>
      <c r="E7" s="5" t="s">
        <v>14</v>
      </c>
      <c r="F7">
        <v>11</v>
      </c>
      <c r="G7">
        <v>0</v>
      </c>
    </row>
    <row r="8" spans="1:7" x14ac:dyDescent="0.25">
      <c r="A8" s="7" t="s">
        <v>4</v>
      </c>
      <c r="B8">
        <v>11</v>
      </c>
      <c r="C8">
        <v>0</v>
      </c>
      <c r="E8" s="7" t="s">
        <v>4</v>
      </c>
      <c r="F8">
        <v>11</v>
      </c>
      <c r="G8">
        <v>0</v>
      </c>
    </row>
    <row r="9" spans="1:7" x14ac:dyDescent="0.25">
      <c r="A9" s="7" t="s">
        <v>5</v>
      </c>
      <c r="B9">
        <v>11</v>
      </c>
      <c r="C9">
        <v>0</v>
      </c>
      <c r="E9" s="7" t="s">
        <v>5</v>
      </c>
      <c r="F9">
        <v>11</v>
      </c>
      <c r="G9">
        <v>0</v>
      </c>
    </row>
    <row r="10" spans="1:7" x14ac:dyDescent="0.25">
      <c r="A10" s="7" t="s">
        <v>11</v>
      </c>
      <c r="B10">
        <v>11</v>
      </c>
      <c r="C10">
        <v>0</v>
      </c>
      <c r="E10" s="7" t="s">
        <v>11</v>
      </c>
      <c r="F10">
        <v>11</v>
      </c>
      <c r="G10">
        <v>0</v>
      </c>
    </row>
    <row r="11" spans="1:7" x14ac:dyDescent="0.25">
      <c r="A11" s="7" t="s">
        <v>12</v>
      </c>
      <c r="B11">
        <v>11</v>
      </c>
      <c r="C11">
        <v>0</v>
      </c>
      <c r="E11" s="7" t="s">
        <v>12</v>
      </c>
      <c r="F11">
        <v>11</v>
      </c>
      <c r="G11">
        <v>0</v>
      </c>
    </row>
    <row r="12" spans="1:7" x14ac:dyDescent="0.25">
      <c r="A12" s="7" t="s">
        <v>13</v>
      </c>
      <c r="B12">
        <v>11</v>
      </c>
      <c r="C12">
        <v>0</v>
      </c>
      <c r="E12" s="7" t="s">
        <v>13</v>
      </c>
      <c r="F12">
        <v>11</v>
      </c>
      <c r="G12">
        <v>0</v>
      </c>
    </row>
    <row r="13" spans="1:7" x14ac:dyDescent="0.25">
      <c r="A13" s="10" t="s">
        <v>16</v>
      </c>
      <c r="B13">
        <v>11</v>
      </c>
      <c r="C13">
        <v>0</v>
      </c>
      <c r="E13" s="10" t="s">
        <v>16</v>
      </c>
      <c r="F13">
        <v>11</v>
      </c>
      <c r="G13">
        <v>0</v>
      </c>
    </row>
    <row r="14" spans="1:7" x14ac:dyDescent="0.25">
      <c r="A14" s="10" t="s">
        <v>18</v>
      </c>
      <c r="B14">
        <v>11</v>
      </c>
      <c r="C14">
        <v>0</v>
      </c>
      <c r="E14" s="10" t="s">
        <v>18</v>
      </c>
      <c r="F14">
        <v>11</v>
      </c>
      <c r="G14">
        <v>0</v>
      </c>
    </row>
    <row r="15" spans="1:7" x14ac:dyDescent="0.25">
      <c r="A15" s="10" t="s">
        <v>17</v>
      </c>
      <c r="B15">
        <v>11</v>
      </c>
      <c r="C15">
        <v>0</v>
      </c>
      <c r="E15" t="s">
        <v>6</v>
      </c>
      <c r="F15">
        <v>11</v>
      </c>
      <c r="G15">
        <v>0</v>
      </c>
    </row>
    <row r="16" spans="1:7" x14ac:dyDescent="0.25">
      <c r="A16" s="10" t="s">
        <v>19</v>
      </c>
      <c r="B16">
        <v>11</v>
      </c>
      <c r="C16">
        <v>0</v>
      </c>
      <c r="E16" t="s">
        <v>8</v>
      </c>
      <c r="F16">
        <v>11</v>
      </c>
      <c r="G16">
        <v>0</v>
      </c>
    </row>
    <row r="17" spans="1:7" x14ac:dyDescent="0.25">
      <c r="A17" s="10" t="s">
        <v>21</v>
      </c>
      <c r="B17">
        <v>11</v>
      </c>
      <c r="C17">
        <v>0</v>
      </c>
      <c r="E17" t="s">
        <v>15</v>
      </c>
      <c r="F17">
        <v>11</v>
      </c>
      <c r="G17">
        <v>0</v>
      </c>
    </row>
    <row r="18" spans="1:7" x14ac:dyDescent="0.25">
      <c r="A18" s="8" t="s">
        <v>44</v>
      </c>
      <c r="B18">
        <f>SUM(B3:B17)</f>
        <v>165</v>
      </c>
      <c r="C18">
        <f>SUM(C3:C17)</f>
        <v>0</v>
      </c>
      <c r="E18" s="8" t="s">
        <v>44</v>
      </c>
      <c r="F18">
        <f>SUM(F3:F17)</f>
        <v>165</v>
      </c>
      <c r="G18">
        <f>SUM(G3:G17)</f>
        <v>0</v>
      </c>
    </row>
    <row r="20" spans="1:7" x14ac:dyDescent="0.25">
      <c r="A20" s="11" t="s">
        <v>54</v>
      </c>
      <c r="B20">
        <f>SUM(B3:B17)</f>
        <v>165</v>
      </c>
      <c r="E20" s="11" t="s">
        <v>54</v>
      </c>
      <c r="F20">
        <f>SUM(F3:F17)</f>
        <v>165</v>
      </c>
    </row>
    <row r="21" spans="1:7" x14ac:dyDescent="0.25">
      <c r="A21" s="11" t="s">
        <v>46</v>
      </c>
      <c r="B21">
        <f>1*11*15</f>
        <v>165</v>
      </c>
      <c r="E21" s="11" t="s">
        <v>46</v>
      </c>
      <c r="F21">
        <f>1*11*15</f>
        <v>165</v>
      </c>
    </row>
    <row r="22" spans="1:7" x14ac:dyDescent="0.25">
      <c r="A22" s="4" t="s">
        <v>55</v>
      </c>
      <c r="B22">
        <f>((B20/B21)*100)</f>
        <v>100</v>
      </c>
      <c r="E22" s="4" t="s">
        <v>55</v>
      </c>
      <c r="F22">
        <f>((F20/F21)*100)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Validasi</vt:lpstr>
      <vt:lpstr>Keefektifan</vt:lpstr>
      <vt:lpstr>Kepraktisan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Mbak Eka</dc:creator>
  <cp:lastModifiedBy>Mbak Eka</cp:lastModifiedBy>
  <dcterms:created xsi:type="dcterms:W3CDTF">2020-12-11T11:30:18Z</dcterms:created>
  <dcterms:modified xsi:type="dcterms:W3CDTF">2020-12-23T13:43:07Z</dcterms:modified>
</cp:coreProperties>
</file>